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unitednations.sharepoint.com/sites/ESCAP-OD-IDD/DRS Data/APDRN Portal/2. Flood and landslide/"/>
    </mc:Choice>
  </mc:AlternateContent>
  <xr:revisionPtr revIDLastSave="413" documentId="13_ncr:1_{3ECD972F-9D79-4160-9051-406E0F94B879}" xr6:coauthVersionLast="47" xr6:coauthVersionMax="47" xr10:uidLastSave="{EAC856D4-124C-4064-A870-534C6314D892}"/>
  <bookViews>
    <workbookView xWindow="-108" yWindow="-108" windowWidth="23256" windowHeight="12576" tabRatio="596" firstSheet="6" activeTab="7" xr2:uid="{00000000-000D-0000-FFFF-FFFF00000000}"/>
  </bookViews>
  <sheets>
    <sheet name="RCP4.5(2020-39) Population HDI" sheetId="4" r:id="rId1"/>
    <sheet name="RCP4.5(2040-59) Population HDI " sheetId="5" r:id="rId2"/>
    <sheet name="RCP4.5(2020-39) Population DALY" sheetId="22" r:id="rId3"/>
    <sheet name="RCP4.5(2040-59) Population DALY" sheetId="23" r:id="rId4"/>
    <sheet name="RCP4.5(2020-39) Health " sheetId="24" r:id="rId5"/>
    <sheet name=" RCP4.5(2040-59) Health" sheetId="25" r:id="rId6"/>
    <sheet name="RCP4.5(20-39) All Powerplants " sheetId="10" r:id="rId7"/>
    <sheet name="RCP4.5(40-59) All Powerplants " sheetId="11" r:id="rId8"/>
    <sheet name="RCP4.5(2020-39) Elec grid " sheetId="12" r:id="rId9"/>
    <sheet name="RCP4.5(2040-59) Elec grid " sheetId="13" r:id="rId10"/>
    <sheet name="RCP4.5(2020-39) Highways  " sheetId="8" r:id="rId11"/>
    <sheet name="RCP4.5(2040-59) Highways " sheetId="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25" l="1"/>
  <c r="K60" i="25"/>
  <c r="I60" i="25"/>
  <c r="J60" i="25" s="1"/>
  <c r="G60" i="25"/>
  <c r="H60" i="25" s="1"/>
  <c r="F60" i="25"/>
  <c r="E60" i="25"/>
  <c r="D60" i="25"/>
  <c r="C60" i="25"/>
  <c r="B60" i="25"/>
  <c r="M59" i="25"/>
  <c r="N59" i="25" s="1"/>
  <c r="L59" i="25"/>
  <c r="J59" i="25"/>
  <c r="H59" i="25"/>
  <c r="F59" i="25"/>
  <c r="D59" i="25"/>
  <c r="M58" i="25"/>
  <c r="N58" i="25" s="1"/>
  <c r="L58" i="25"/>
  <c r="J58" i="25"/>
  <c r="H58" i="25"/>
  <c r="F58" i="25"/>
  <c r="D58" i="25"/>
  <c r="M57" i="25"/>
  <c r="N57" i="25" s="1"/>
  <c r="L57" i="25"/>
  <c r="J57" i="25"/>
  <c r="H57" i="25"/>
  <c r="F57" i="25"/>
  <c r="D57" i="25"/>
  <c r="N56" i="25"/>
  <c r="M56" i="25"/>
  <c r="L56" i="25"/>
  <c r="J56" i="25"/>
  <c r="H56" i="25"/>
  <c r="F56" i="25"/>
  <c r="D56" i="25"/>
  <c r="M55" i="25"/>
  <c r="N55" i="25" s="1"/>
  <c r="L55" i="25"/>
  <c r="J55" i="25"/>
  <c r="H55" i="25"/>
  <c r="F55" i="25"/>
  <c r="D55" i="25"/>
  <c r="N54" i="25"/>
  <c r="M54" i="25"/>
  <c r="L54" i="25"/>
  <c r="J54" i="25"/>
  <c r="H54" i="25"/>
  <c r="F54" i="25"/>
  <c r="D54" i="25"/>
  <c r="N53" i="25"/>
  <c r="M53" i="25"/>
  <c r="L53" i="25"/>
  <c r="J53" i="25"/>
  <c r="H53" i="25"/>
  <c r="F53" i="25"/>
  <c r="D53" i="25"/>
  <c r="M52" i="25"/>
  <c r="N52" i="25" s="1"/>
  <c r="L52" i="25"/>
  <c r="J52" i="25"/>
  <c r="H52" i="25"/>
  <c r="F52" i="25"/>
  <c r="D52" i="25"/>
  <c r="M51" i="25"/>
  <c r="N51" i="25" s="1"/>
  <c r="L51" i="25"/>
  <c r="J51" i="25"/>
  <c r="H51" i="25"/>
  <c r="F51" i="25"/>
  <c r="D51" i="25"/>
  <c r="M50" i="25"/>
  <c r="N50" i="25" s="1"/>
  <c r="L50" i="25"/>
  <c r="J50" i="25"/>
  <c r="H50" i="25"/>
  <c r="F50" i="25"/>
  <c r="D50" i="25"/>
  <c r="M49" i="25"/>
  <c r="N49" i="25" s="1"/>
  <c r="L49" i="25"/>
  <c r="J49" i="25"/>
  <c r="H49" i="25"/>
  <c r="F49" i="25"/>
  <c r="D49" i="25"/>
  <c r="N48" i="25"/>
  <c r="M48" i="25"/>
  <c r="L48" i="25"/>
  <c r="J48" i="25"/>
  <c r="H48" i="25"/>
  <c r="F48" i="25"/>
  <c r="D48" i="25"/>
  <c r="M47" i="25"/>
  <c r="N47" i="25" s="1"/>
  <c r="L47" i="25"/>
  <c r="J47" i="25"/>
  <c r="H47" i="25"/>
  <c r="F47" i="25"/>
  <c r="D47" i="25"/>
  <c r="N46" i="25"/>
  <c r="M46" i="25"/>
  <c r="L46" i="25"/>
  <c r="J46" i="25"/>
  <c r="H46" i="25"/>
  <c r="F46" i="25"/>
  <c r="D46" i="25"/>
  <c r="N45" i="25"/>
  <c r="M45" i="25"/>
  <c r="L45" i="25"/>
  <c r="J45" i="25"/>
  <c r="H45" i="25"/>
  <c r="F45" i="25"/>
  <c r="D45" i="25"/>
  <c r="M44" i="25"/>
  <c r="N44" i="25" s="1"/>
  <c r="L44" i="25"/>
  <c r="J44" i="25"/>
  <c r="H44" i="25"/>
  <c r="F44" i="25"/>
  <c r="D44" i="25"/>
  <c r="M43" i="25"/>
  <c r="N43" i="25" s="1"/>
  <c r="L43" i="25"/>
  <c r="J43" i="25"/>
  <c r="H43" i="25"/>
  <c r="F43" i="25"/>
  <c r="D43" i="25"/>
  <c r="M42" i="25"/>
  <c r="N42" i="25" s="1"/>
  <c r="L42" i="25"/>
  <c r="J42" i="25"/>
  <c r="H42" i="25"/>
  <c r="F42" i="25"/>
  <c r="D42" i="25"/>
  <c r="N41" i="25"/>
  <c r="M41" i="25"/>
  <c r="L41" i="25"/>
  <c r="J41" i="25"/>
  <c r="H41" i="25"/>
  <c r="F41" i="25"/>
  <c r="D41" i="25"/>
  <c r="N40" i="25"/>
  <c r="M40" i="25"/>
  <c r="L40" i="25"/>
  <c r="J40" i="25"/>
  <c r="H40" i="25"/>
  <c r="F40" i="25"/>
  <c r="D40" i="25"/>
  <c r="M39" i="25"/>
  <c r="N39" i="25" s="1"/>
  <c r="L39" i="25"/>
  <c r="J39" i="25"/>
  <c r="H39" i="25"/>
  <c r="F39" i="25"/>
  <c r="D39" i="25"/>
  <c r="N37" i="25"/>
  <c r="M37" i="25"/>
  <c r="L37" i="25"/>
  <c r="J37" i="25"/>
  <c r="H37" i="25"/>
  <c r="F37" i="25"/>
  <c r="D37" i="25"/>
  <c r="N36" i="25"/>
  <c r="M36" i="25"/>
  <c r="L36" i="25"/>
  <c r="J36" i="25"/>
  <c r="H36" i="25"/>
  <c r="F36" i="25"/>
  <c r="D36" i="25"/>
  <c r="M35" i="25"/>
  <c r="N35" i="25" s="1"/>
  <c r="L35" i="25"/>
  <c r="J35" i="25"/>
  <c r="H35" i="25"/>
  <c r="F35" i="25"/>
  <c r="D35" i="25"/>
  <c r="M33" i="25"/>
  <c r="N33" i="25" s="1"/>
  <c r="L33" i="25"/>
  <c r="J33" i="25"/>
  <c r="H33" i="25"/>
  <c r="F33" i="25"/>
  <c r="D33" i="25"/>
  <c r="M32" i="25"/>
  <c r="N32" i="25" s="1"/>
  <c r="L32" i="25"/>
  <c r="J32" i="25"/>
  <c r="H32" i="25"/>
  <c r="F32" i="25"/>
  <c r="D32" i="25"/>
  <c r="N31" i="25"/>
  <c r="M31" i="25"/>
  <c r="L31" i="25"/>
  <c r="J31" i="25"/>
  <c r="H31" i="25"/>
  <c r="F31" i="25"/>
  <c r="D31" i="25"/>
  <c r="N30" i="25"/>
  <c r="M30" i="25"/>
  <c r="L30" i="25"/>
  <c r="J30" i="25"/>
  <c r="H30" i="25"/>
  <c r="F30" i="25"/>
  <c r="D30" i="25"/>
  <c r="M29" i="25"/>
  <c r="N29" i="25" s="1"/>
  <c r="L29" i="25"/>
  <c r="J29" i="25"/>
  <c r="H29" i="25"/>
  <c r="F29" i="25"/>
  <c r="D29" i="25"/>
  <c r="N28" i="25"/>
  <c r="M28" i="25"/>
  <c r="L28" i="25"/>
  <c r="J28" i="25"/>
  <c r="H28" i="25"/>
  <c r="F28" i="25"/>
  <c r="D28" i="25"/>
  <c r="N27" i="25"/>
  <c r="M27" i="25"/>
  <c r="L27" i="25"/>
  <c r="J27" i="25"/>
  <c r="H27" i="25"/>
  <c r="F27" i="25"/>
  <c r="D27" i="25"/>
  <c r="M26" i="25"/>
  <c r="N26" i="25" s="1"/>
  <c r="L26" i="25"/>
  <c r="J26" i="25"/>
  <c r="H26" i="25"/>
  <c r="F26" i="25"/>
  <c r="D26" i="25"/>
  <c r="M25" i="25"/>
  <c r="N25" i="25" s="1"/>
  <c r="L25" i="25"/>
  <c r="J25" i="25"/>
  <c r="H25" i="25"/>
  <c r="F25" i="25"/>
  <c r="D25" i="25"/>
  <c r="M24" i="25"/>
  <c r="N24" i="25" s="1"/>
  <c r="L24" i="25"/>
  <c r="J24" i="25"/>
  <c r="H24" i="25"/>
  <c r="F24" i="25"/>
  <c r="D24" i="25"/>
  <c r="N23" i="25"/>
  <c r="M23" i="25"/>
  <c r="L23" i="25"/>
  <c r="J23" i="25"/>
  <c r="H23" i="25"/>
  <c r="F23" i="25"/>
  <c r="D23" i="25"/>
  <c r="N22" i="25"/>
  <c r="M22" i="25"/>
  <c r="L22" i="25"/>
  <c r="J22" i="25"/>
  <c r="H22" i="25"/>
  <c r="F22" i="25"/>
  <c r="D22" i="25"/>
  <c r="M21" i="25"/>
  <c r="N21" i="25" s="1"/>
  <c r="L21" i="25"/>
  <c r="J21" i="25"/>
  <c r="H21" i="25"/>
  <c r="F21" i="25"/>
  <c r="D21" i="25"/>
  <c r="N20" i="25"/>
  <c r="M20" i="25"/>
  <c r="L20" i="25"/>
  <c r="J20" i="25"/>
  <c r="H20" i="25"/>
  <c r="F20" i="25"/>
  <c r="D20" i="25"/>
  <c r="N19" i="25"/>
  <c r="M19" i="25"/>
  <c r="L19" i="25"/>
  <c r="J19" i="25"/>
  <c r="H19" i="25"/>
  <c r="F19" i="25"/>
  <c r="D19" i="25"/>
  <c r="M18" i="25"/>
  <c r="N18" i="25" s="1"/>
  <c r="L18" i="25"/>
  <c r="J18" i="25"/>
  <c r="H18" i="25"/>
  <c r="F18" i="25"/>
  <c r="D18" i="25"/>
  <c r="M17" i="25"/>
  <c r="N17" i="25" s="1"/>
  <c r="L17" i="25"/>
  <c r="J17" i="25"/>
  <c r="H17" i="25"/>
  <c r="F17" i="25"/>
  <c r="D17" i="25"/>
  <c r="M16" i="25"/>
  <c r="N16" i="25" s="1"/>
  <c r="L16" i="25"/>
  <c r="J16" i="25"/>
  <c r="H16" i="25"/>
  <c r="F16" i="25"/>
  <c r="D16" i="25"/>
  <c r="N15" i="25"/>
  <c r="M15" i="25"/>
  <c r="L15" i="25"/>
  <c r="J15" i="25"/>
  <c r="H15" i="25"/>
  <c r="F15" i="25"/>
  <c r="D15" i="25"/>
  <c r="N14" i="25"/>
  <c r="M14" i="25"/>
  <c r="L14" i="25"/>
  <c r="J14" i="25"/>
  <c r="H14" i="25"/>
  <c r="F14" i="25"/>
  <c r="D14" i="25"/>
  <c r="M13" i="25"/>
  <c r="N13" i="25" s="1"/>
  <c r="L13" i="25"/>
  <c r="J13" i="25"/>
  <c r="H13" i="25"/>
  <c r="F13" i="25"/>
  <c r="D13" i="25"/>
  <c r="N12" i="25"/>
  <c r="M12" i="25"/>
  <c r="L12" i="25"/>
  <c r="J12" i="25"/>
  <c r="H12" i="25"/>
  <c r="F12" i="25"/>
  <c r="D12" i="25"/>
  <c r="N11" i="25"/>
  <c r="M11" i="25"/>
  <c r="L11" i="25"/>
  <c r="J11" i="25"/>
  <c r="H11" i="25"/>
  <c r="F11" i="25"/>
  <c r="D11" i="25"/>
  <c r="M10" i="25"/>
  <c r="N10" i="25" s="1"/>
  <c r="L10" i="25"/>
  <c r="J10" i="25"/>
  <c r="H10" i="25"/>
  <c r="F10" i="25"/>
  <c r="D10" i="25"/>
  <c r="M9" i="25"/>
  <c r="N9" i="25" s="1"/>
  <c r="L9" i="25"/>
  <c r="J9" i="25"/>
  <c r="H9" i="25"/>
  <c r="F9" i="25"/>
  <c r="D9" i="25"/>
  <c r="M8" i="25"/>
  <c r="N8" i="25" s="1"/>
  <c r="L8" i="25"/>
  <c r="J8" i="25"/>
  <c r="H8" i="25"/>
  <c r="F8" i="25"/>
  <c r="D8" i="25"/>
  <c r="N7" i="25"/>
  <c r="M7" i="25"/>
  <c r="L7" i="25"/>
  <c r="J7" i="25"/>
  <c r="H7" i="25"/>
  <c r="F7" i="25"/>
  <c r="D7" i="25"/>
  <c r="N6" i="25"/>
  <c r="M6" i="25"/>
  <c r="L6" i="25"/>
  <c r="J6" i="25"/>
  <c r="H6" i="25"/>
  <c r="F6" i="25"/>
  <c r="D6" i="25"/>
  <c r="M4" i="25"/>
  <c r="M60" i="25" s="1"/>
  <c r="N60" i="25" s="1"/>
  <c r="L4" i="25"/>
  <c r="J4" i="25"/>
  <c r="H4" i="25"/>
  <c r="F4" i="25"/>
  <c r="D4" i="25"/>
  <c r="K60" i="24"/>
  <c r="L60" i="24" s="1"/>
  <c r="I60" i="24"/>
  <c r="J60" i="24" s="1"/>
  <c r="G60" i="24"/>
  <c r="H60" i="24" s="1"/>
  <c r="F60" i="24"/>
  <c r="E60" i="24"/>
  <c r="C60" i="24"/>
  <c r="D60" i="24" s="1"/>
  <c r="B60" i="24"/>
  <c r="N59" i="24"/>
  <c r="M59" i="24"/>
  <c r="L59" i="24"/>
  <c r="J59" i="24"/>
  <c r="H59" i="24"/>
  <c r="F59" i="24"/>
  <c r="D59" i="24"/>
  <c r="M58" i="24"/>
  <c r="N58" i="24" s="1"/>
  <c r="L58" i="24"/>
  <c r="J58" i="24"/>
  <c r="H58" i="24"/>
  <c r="F58" i="24"/>
  <c r="D58" i="24"/>
  <c r="N57" i="24"/>
  <c r="M57" i="24"/>
  <c r="L57" i="24"/>
  <c r="J57" i="24"/>
  <c r="H57" i="24"/>
  <c r="F57" i="24"/>
  <c r="D57" i="24"/>
  <c r="M56" i="24"/>
  <c r="N56" i="24" s="1"/>
  <c r="L56" i="24"/>
  <c r="J56" i="24"/>
  <c r="H56" i="24"/>
  <c r="F56" i="24"/>
  <c r="D56" i="24"/>
  <c r="M55" i="24"/>
  <c r="N55" i="24" s="1"/>
  <c r="L55" i="24"/>
  <c r="J55" i="24"/>
  <c r="H55" i="24"/>
  <c r="F55" i="24"/>
  <c r="D55" i="24"/>
  <c r="N54" i="24"/>
  <c r="M54" i="24"/>
  <c r="L54" i="24"/>
  <c r="J54" i="24"/>
  <c r="H54" i="24"/>
  <c r="F54" i="24"/>
  <c r="D54" i="24"/>
  <c r="N53" i="24"/>
  <c r="M53" i="24"/>
  <c r="L53" i="24"/>
  <c r="J53" i="24"/>
  <c r="H53" i="24"/>
  <c r="F53" i="24"/>
  <c r="D53" i="24"/>
  <c r="M52" i="24"/>
  <c r="N52" i="24" s="1"/>
  <c r="L52" i="24"/>
  <c r="J52" i="24"/>
  <c r="H52" i="24"/>
  <c r="F52" i="24"/>
  <c r="D52" i="24"/>
  <c r="N51" i="24"/>
  <c r="M51" i="24"/>
  <c r="L51" i="24"/>
  <c r="J51" i="24"/>
  <c r="H51" i="24"/>
  <c r="F51" i="24"/>
  <c r="D51" i="24"/>
  <c r="M50" i="24"/>
  <c r="N50" i="24" s="1"/>
  <c r="L50" i="24"/>
  <c r="J50" i="24"/>
  <c r="H50" i="24"/>
  <c r="F50" i="24"/>
  <c r="D50" i="24"/>
  <c r="M49" i="24"/>
  <c r="N49" i="24" s="1"/>
  <c r="L49" i="24"/>
  <c r="J49" i="24"/>
  <c r="H49" i="24"/>
  <c r="F49" i="24"/>
  <c r="D49" i="24"/>
  <c r="M48" i="24"/>
  <c r="N48" i="24" s="1"/>
  <c r="L48" i="24"/>
  <c r="J48" i="24"/>
  <c r="H48" i="24"/>
  <c r="F48" i="24"/>
  <c r="D48" i="24"/>
  <c r="M47" i="24"/>
  <c r="N47" i="24" s="1"/>
  <c r="L47" i="24"/>
  <c r="J47" i="24"/>
  <c r="H47" i="24"/>
  <c r="F47" i="24"/>
  <c r="D47" i="24"/>
  <c r="N46" i="24"/>
  <c r="M46" i="24"/>
  <c r="L46" i="24"/>
  <c r="J46" i="24"/>
  <c r="H46" i="24"/>
  <c r="F46" i="24"/>
  <c r="D46" i="24"/>
  <c r="N45" i="24"/>
  <c r="M45" i="24"/>
  <c r="L45" i="24"/>
  <c r="J45" i="24"/>
  <c r="H45" i="24"/>
  <c r="F45" i="24"/>
  <c r="D45" i="24"/>
  <c r="M44" i="24"/>
  <c r="N44" i="24" s="1"/>
  <c r="L44" i="24"/>
  <c r="J44" i="24"/>
  <c r="H44" i="24"/>
  <c r="F44" i="24"/>
  <c r="D44" i="24"/>
  <c r="N43" i="24"/>
  <c r="M43" i="24"/>
  <c r="L43" i="24"/>
  <c r="J43" i="24"/>
  <c r="H43" i="24"/>
  <c r="F43" i="24"/>
  <c r="D43" i="24"/>
  <c r="M42" i="24"/>
  <c r="N42" i="24" s="1"/>
  <c r="L42" i="24"/>
  <c r="J42" i="24"/>
  <c r="H42" i="24"/>
  <c r="F42" i="24"/>
  <c r="D42" i="24"/>
  <c r="M41" i="24"/>
  <c r="N41" i="24" s="1"/>
  <c r="L41" i="24"/>
  <c r="J41" i="24"/>
  <c r="H41" i="24"/>
  <c r="F41" i="24"/>
  <c r="D41" i="24"/>
  <c r="M40" i="24"/>
  <c r="N40" i="24" s="1"/>
  <c r="L40" i="24"/>
  <c r="J40" i="24"/>
  <c r="H40" i="24"/>
  <c r="F40" i="24"/>
  <c r="D40" i="24"/>
  <c r="M39" i="24"/>
  <c r="N39" i="24" s="1"/>
  <c r="L39" i="24"/>
  <c r="J39" i="24"/>
  <c r="H39" i="24"/>
  <c r="F39" i="24"/>
  <c r="D39" i="24"/>
  <c r="N37" i="24"/>
  <c r="M37" i="24"/>
  <c r="L37" i="24"/>
  <c r="J37" i="24"/>
  <c r="H37" i="24"/>
  <c r="F37" i="24"/>
  <c r="D37" i="24"/>
  <c r="N36" i="24"/>
  <c r="M36" i="24"/>
  <c r="L36" i="24"/>
  <c r="J36" i="24"/>
  <c r="H36" i="24"/>
  <c r="F36" i="24"/>
  <c r="D36" i="24"/>
  <c r="M35" i="24"/>
  <c r="N35" i="24" s="1"/>
  <c r="L35" i="24"/>
  <c r="J35" i="24"/>
  <c r="H35" i="24"/>
  <c r="F35" i="24"/>
  <c r="D35" i="24"/>
  <c r="N33" i="24"/>
  <c r="M33" i="24"/>
  <c r="L33" i="24"/>
  <c r="J33" i="24"/>
  <c r="H33" i="24"/>
  <c r="F33" i="24"/>
  <c r="D33" i="24"/>
  <c r="M32" i="24"/>
  <c r="N32" i="24" s="1"/>
  <c r="L32" i="24"/>
  <c r="J32" i="24"/>
  <c r="H32" i="24"/>
  <c r="F32" i="24"/>
  <c r="D32" i="24"/>
  <c r="M31" i="24"/>
  <c r="N31" i="24" s="1"/>
  <c r="L31" i="24"/>
  <c r="J31" i="24"/>
  <c r="H31" i="24"/>
  <c r="F31" i="24"/>
  <c r="D31" i="24"/>
  <c r="M30" i="24"/>
  <c r="N30" i="24" s="1"/>
  <c r="L30" i="24"/>
  <c r="J30" i="24"/>
  <c r="H30" i="24"/>
  <c r="F30" i="24"/>
  <c r="D30" i="24"/>
  <c r="M29" i="24"/>
  <c r="N29" i="24" s="1"/>
  <c r="L29" i="24"/>
  <c r="J29" i="24"/>
  <c r="H29" i="24"/>
  <c r="F29" i="24"/>
  <c r="D29" i="24"/>
  <c r="N28" i="24"/>
  <c r="M28" i="24"/>
  <c r="L28" i="24"/>
  <c r="J28" i="24"/>
  <c r="H28" i="24"/>
  <c r="F28" i="24"/>
  <c r="D28" i="24"/>
  <c r="N27" i="24"/>
  <c r="M27" i="24"/>
  <c r="L27" i="24"/>
  <c r="J27" i="24"/>
  <c r="H27" i="24"/>
  <c r="F27" i="24"/>
  <c r="D27" i="24"/>
  <c r="M26" i="24"/>
  <c r="N26" i="24" s="1"/>
  <c r="L26" i="24"/>
  <c r="J26" i="24"/>
  <c r="H26" i="24"/>
  <c r="F26" i="24"/>
  <c r="D26" i="24"/>
  <c r="N25" i="24"/>
  <c r="M25" i="24"/>
  <c r="L25" i="24"/>
  <c r="J25" i="24"/>
  <c r="H25" i="24"/>
  <c r="F25" i="24"/>
  <c r="D25" i="24"/>
  <c r="M24" i="24"/>
  <c r="N24" i="24" s="1"/>
  <c r="L24" i="24"/>
  <c r="J24" i="24"/>
  <c r="H24" i="24"/>
  <c r="F24" i="24"/>
  <c r="D24" i="24"/>
  <c r="M23" i="24"/>
  <c r="N23" i="24" s="1"/>
  <c r="L23" i="24"/>
  <c r="J23" i="24"/>
  <c r="H23" i="24"/>
  <c r="F23" i="24"/>
  <c r="D23" i="24"/>
  <c r="M22" i="24"/>
  <c r="N22" i="24" s="1"/>
  <c r="L22" i="24"/>
  <c r="J22" i="24"/>
  <c r="H22" i="24"/>
  <c r="F22" i="24"/>
  <c r="D22" i="24"/>
  <c r="M21" i="24"/>
  <c r="N21" i="24" s="1"/>
  <c r="L21" i="24"/>
  <c r="J21" i="24"/>
  <c r="H21" i="24"/>
  <c r="F21" i="24"/>
  <c r="D21" i="24"/>
  <c r="N20" i="24"/>
  <c r="M20" i="24"/>
  <c r="L20" i="24"/>
  <c r="J20" i="24"/>
  <c r="H20" i="24"/>
  <c r="F20" i="24"/>
  <c r="D20" i="24"/>
  <c r="N19" i="24"/>
  <c r="M19" i="24"/>
  <c r="L19" i="24"/>
  <c r="J19" i="24"/>
  <c r="H19" i="24"/>
  <c r="F19" i="24"/>
  <c r="D19" i="24"/>
  <c r="M18" i="24"/>
  <c r="N18" i="24" s="1"/>
  <c r="L18" i="24"/>
  <c r="J18" i="24"/>
  <c r="H18" i="24"/>
  <c r="F18" i="24"/>
  <c r="D18" i="24"/>
  <c r="N17" i="24"/>
  <c r="M17" i="24"/>
  <c r="L17" i="24"/>
  <c r="J17" i="24"/>
  <c r="H17" i="24"/>
  <c r="F17" i="24"/>
  <c r="D17" i="24"/>
  <c r="M16" i="24"/>
  <c r="N16" i="24" s="1"/>
  <c r="L16" i="24"/>
  <c r="J16" i="24"/>
  <c r="H16" i="24"/>
  <c r="F16" i="24"/>
  <c r="D16" i="24"/>
  <c r="M15" i="24"/>
  <c r="N15" i="24" s="1"/>
  <c r="L15" i="24"/>
  <c r="J15" i="24"/>
  <c r="H15" i="24"/>
  <c r="F15" i="24"/>
  <c r="D15" i="24"/>
  <c r="M14" i="24"/>
  <c r="N14" i="24" s="1"/>
  <c r="L14" i="24"/>
  <c r="J14" i="24"/>
  <c r="H14" i="24"/>
  <c r="F14" i="24"/>
  <c r="D14" i="24"/>
  <c r="M13" i="24"/>
  <c r="N13" i="24" s="1"/>
  <c r="L13" i="24"/>
  <c r="J13" i="24"/>
  <c r="H13" i="24"/>
  <c r="F13" i="24"/>
  <c r="D13" i="24"/>
  <c r="N12" i="24"/>
  <c r="M12" i="24"/>
  <c r="L12" i="24"/>
  <c r="J12" i="24"/>
  <c r="H12" i="24"/>
  <c r="F12" i="24"/>
  <c r="D12" i="24"/>
  <c r="N11" i="24"/>
  <c r="M11" i="24"/>
  <c r="L11" i="24"/>
  <c r="J11" i="24"/>
  <c r="H11" i="24"/>
  <c r="F11" i="24"/>
  <c r="D11" i="24"/>
  <c r="M10" i="24"/>
  <c r="N10" i="24" s="1"/>
  <c r="L10" i="24"/>
  <c r="J10" i="24"/>
  <c r="H10" i="24"/>
  <c r="F10" i="24"/>
  <c r="D10" i="24"/>
  <c r="N9" i="24"/>
  <c r="M9" i="24"/>
  <c r="L9" i="24"/>
  <c r="J9" i="24"/>
  <c r="H9" i="24"/>
  <c r="F9" i="24"/>
  <c r="D9" i="24"/>
  <c r="M8" i="24"/>
  <c r="N8" i="24" s="1"/>
  <c r="L8" i="24"/>
  <c r="J8" i="24"/>
  <c r="H8" i="24"/>
  <c r="F8" i="24"/>
  <c r="D8" i="24"/>
  <c r="M7" i="24"/>
  <c r="N7" i="24" s="1"/>
  <c r="L7" i="24"/>
  <c r="J7" i="24"/>
  <c r="H7" i="24"/>
  <c r="F7" i="24"/>
  <c r="D7" i="24"/>
  <c r="N6" i="24"/>
  <c r="M6" i="24"/>
  <c r="L6" i="24"/>
  <c r="J6" i="24"/>
  <c r="H6" i="24"/>
  <c r="F6" i="24"/>
  <c r="D6" i="24"/>
  <c r="M4" i="24"/>
  <c r="M60" i="24" s="1"/>
  <c r="N60" i="24" s="1"/>
  <c r="L4" i="24"/>
  <c r="J4" i="24"/>
  <c r="H4" i="24"/>
  <c r="F4" i="24"/>
  <c r="D4" i="24"/>
  <c r="N4" i="25" l="1"/>
  <c r="N4" i="24"/>
  <c r="G60" i="23" l="1"/>
  <c r="H60" i="23" s="1"/>
  <c r="E60" i="23"/>
  <c r="C60" i="23"/>
  <c r="B60" i="23"/>
  <c r="J59" i="23"/>
  <c r="I59" i="23"/>
  <c r="H59" i="23"/>
  <c r="F59" i="23"/>
  <c r="D59" i="23"/>
  <c r="I58" i="23"/>
  <c r="J58" i="23" s="1"/>
  <c r="H58" i="23"/>
  <c r="F58" i="23"/>
  <c r="D58" i="23"/>
  <c r="I57" i="23"/>
  <c r="J57" i="23" s="1"/>
  <c r="H57" i="23"/>
  <c r="F57" i="23"/>
  <c r="D57" i="23"/>
  <c r="I56" i="23"/>
  <c r="J56" i="23" s="1"/>
  <c r="H56" i="23"/>
  <c r="F56" i="23"/>
  <c r="D56" i="23"/>
  <c r="I55" i="23"/>
  <c r="J55" i="23" s="1"/>
  <c r="H55" i="23"/>
  <c r="F55" i="23"/>
  <c r="D55" i="23"/>
  <c r="I54" i="23"/>
  <c r="J54" i="23" s="1"/>
  <c r="H54" i="23"/>
  <c r="F54" i="23"/>
  <c r="D54" i="23"/>
  <c r="I53" i="23"/>
  <c r="J53" i="23" s="1"/>
  <c r="H53" i="23"/>
  <c r="F53" i="23"/>
  <c r="D53" i="23"/>
  <c r="I52" i="23"/>
  <c r="J52" i="23" s="1"/>
  <c r="H52" i="23"/>
  <c r="F52" i="23"/>
  <c r="D52" i="23"/>
  <c r="I51" i="23"/>
  <c r="J51" i="23" s="1"/>
  <c r="H51" i="23"/>
  <c r="F51" i="23"/>
  <c r="D51" i="23"/>
  <c r="I50" i="23"/>
  <c r="J50" i="23" s="1"/>
  <c r="H50" i="23"/>
  <c r="F50" i="23"/>
  <c r="D50" i="23"/>
  <c r="I49" i="23"/>
  <c r="J49" i="23" s="1"/>
  <c r="H49" i="23"/>
  <c r="F49" i="23"/>
  <c r="D49" i="23"/>
  <c r="I48" i="23"/>
  <c r="J48" i="23" s="1"/>
  <c r="H48" i="23"/>
  <c r="F48" i="23"/>
  <c r="D48" i="23"/>
  <c r="I46" i="23"/>
  <c r="J46" i="23" s="1"/>
  <c r="H46" i="23"/>
  <c r="F46" i="23"/>
  <c r="D46" i="23"/>
  <c r="I45" i="23"/>
  <c r="J45" i="23" s="1"/>
  <c r="H45" i="23"/>
  <c r="F45" i="23"/>
  <c r="D45" i="23"/>
  <c r="J44" i="23"/>
  <c r="I44" i="23"/>
  <c r="H44" i="23"/>
  <c r="F44" i="23"/>
  <c r="D44" i="23"/>
  <c r="I43" i="23"/>
  <c r="J43" i="23" s="1"/>
  <c r="H43" i="23"/>
  <c r="F43" i="23"/>
  <c r="D43" i="23"/>
  <c r="I42" i="23"/>
  <c r="J42" i="23" s="1"/>
  <c r="H42" i="23"/>
  <c r="F42" i="23"/>
  <c r="D42" i="23"/>
  <c r="I41" i="23"/>
  <c r="J41" i="23" s="1"/>
  <c r="H41" i="23"/>
  <c r="F41" i="23"/>
  <c r="D41" i="23"/>
  <c r="J40" i="23"/>
  <c r="I40" i="23"/>
  <c r="H40" i="23"/>
  <c r="F40" i="23"/>
  <c r="D40" i="23"/>
  <c r="I39" i="23"/>
  <c r="J39" i="23" s="1"/>
  <c r="H39" i="23"/>
  <c r="F39" i="23"/>
  <c r="D39" i="23"/>
  <c r="J38" i="23"/>
  <c r="I38" i="23"/>
  <c r="H38" i="23"/>
  <c r="F38" i="23"/>
  <c r="D38" i="23"/>
  <c r="I37" i="23"/>
  <c r="J37" i="23" s="1"/>
  <c r="H37" i="23"/>
  <c r="F37" i="23"/>
  <c r="D37" i="23"/>
  <c r="I36" i="23"/>
  <c r="J36" i="23" s="1"/>
  <c r="H36" i="23"/>
  <c r="F36" i="23"/>
  <c r="D36" i="23"/>
  <c r="I35" i="23"/>
  <c r="J35" i="23" s="1"/>
  <c r="H35" i="23"/>
  <c r="F35" i="23"/>
  <c r="D35" i="23"/>
  <c r="I34" i="23"/>
  <c r="J34" i="23" s="1"/>
  <c r="H34" i="23"/>
  <c r="F34" i="23"/>
  <c r="D34" i="23"/>
  <c r="I33" i="23"/>
  <c r="J33" i="23" s="1"/>
  <c r="H33" i="23"/>
  <c r="F33" i="23"/>
  <c r="D33" i="23"/>
  <c r="I32" i="23"/>
  <c r="J32" i="23" s="1"/>
  <c r="H32" i="23"/>
  <c r="F32" i="23"/>
  <c r="D32" i="23"/>
  <c r="I31" i="23"/>
  <c r="J31" i="23" s="1"/>
  <c r="H31" i="23"/>
  <c r="F31" i="23"/>
  <c r="D31" i="23"/>
  <c r="I28" i="23"/>
  <c r="J28" i="23" s="1"/>
  <c r="H28" i="23"/>
  <c r="F28" i="23"/>
  <c r="D28" i="23"/>
  <c r="I27" i="23"/>
  <c r="J27" i="23" s="1"/>
  <c r="H27" i="23"/>
  <c r="F27" i="23"/>
  <c r="D27" i="23"/>
  <c r="J26" i="23"/>
  <c r="I26" i="23"/>
  <c r="H26" i="23"/>
  <c r="F26" i="23"/>
  <c r="D26" i="23"/>
  <c r="I25" i="23"/>
  <c r="J25" i="23" s="1"/>
  <c r="H25" i="23"/>
  <c r="F25" i="23"/>
  <c r="D25" i="23"/>
  <c r="I24" i="23"/>
  <c r="J24" i="23" s="1"/>
  <c r="H24" i="23"/>
  <c r="F24" i="23"/>
  <c r="D24" i="23"/>
  <c r="I23" i="23"/>
  <c r="J23" i="23" s="1"/>
  <c r="H23" i="23"/>
  <c r="F23" i="23"/>
  <c r="D23" i="23"/>
  <c r="I22" i="23"/>
  <c r="J22" i="23" s="1"/>
  <c r="H22" i="23"/>
  <c r="F22" i="23"/>
  <c r="D22" i="23"/>
  <c r="I21" i="23"/>
  <c r="J21" i="23" s="1"/>
  <c r="H21" i="23"/>
  <c r="F21" i="23"/>
  <c r="D21" i="23"/>
  <c r="J20" i="23"/>
  <c r="I20" i="23"/>
  <c r="H20" i="23"/>
  <c r="F20" i="23"/>
  <c r="D20" i="23"/>
  <c r="I19" i="23"/>
  <c r="J19" i="23" s="1"/>
  <c r="H19" i="23"/>
  <c r="F19" i="23"/>
  <c r="D19" i="23"/>
  <c r="I18" i="23"/>
  <c r="J18" i="23" s="1"/>
  <c r="H18" i="23"/>
  <c r="F18" i="23"/>
  <c r="D18" i="23"/>
  <c r="I17" i="23"/>
  <c r="J17" i="23" s="1"/>
  <c r="H17" i="23"/>
  <c r="F17" i="23"/>
  <c r="D17" i="23"/>
  <c r="I16" i="23"/>
  <c r="J16" i="23" s="1"/>
  <c r="H16" i="23"/>
  <c r="F16" i="23"/>
  <c r="D16" i="23"/>
  <c r="I15" i="23"/>
  <c r="J15" i="23" s="1"/>
  <c r="H15" i="23"/>
  <c r="F15" i="23"/>
  <c r="D15" i="23"/>
  <c r="I14" i="23"/>
  <c r="J14" i="23" s="1"/>
  <c r="H14" i="23"/>
  <c r="F14" i="23"/>
  <c r="D14" i="23"/>
  <c r="I13" i="23"/>
  <c r="J13" i="23" s="1"/>
  <c r="H13" i="23"/>
  <c r="F13" i="23"/>
  <c r="D13" i="23"/>
  <c r="I12" i="23"/>
  <c r="J12" i="23" s="1"/>
  <c r="H12" i="23"/>
  <c r="F12" i="23"/>
  <c r="D12" i="23"/>
  <c r="I11" i="23"/>
  <c r="J11" i="23" s="1"/>
  <c r="H11" i="23"/>
  <c r="F11" i="23"/>
  <c r="D11" i="23"/>
  <c r="I10" i="23"/>
  <c r="J10" i="23" s="1"/>
  <c r="H10" i="23"/>
  <c r="F10" i="23"/>
  <c r="D10" i="23"/>
  <c r="I9" i="23"/>
  <c r="J9" i="23" s="1"/>
  <c r="H9" i="23"/>
  <c r="F9" i="23"/>
  <c r="D9" i="23"/>
  <c r="I8" i="23"/>
  <c r="J8" i="23" s="1"/>
  <c r="H8" i="23"/>
  <c r="F8" i="23"/>
  <c r="D8" i="23"/>
  <c r="I7" i="23"/>
  <c r="J7" i="23" s="1"/>
  <c r="H7" i="23"/>
  <c r="F7" i="23"/>
  <c r="D7" i="23"/>
  <c r="J6" i="23"/>
  <c r="I6" i="23"/>
  <c r="H6" i="23"/>
  <c r="F6" i="23"/>
  <c r="D6" i="23"/>
  <c r="I5" i="23"/>
  <c r="J5" i="23" s="1"/>
  <c r="H5" i="23"/>
  <c r="F5" i="23"/>
  <c r="D5" i="23"/>
  <c r="I4" i="23"/>
  <c r="J4" i="23" s="1"/>
  <c r="H4" i="23"/>
  <c r="F4" i="23"/>
  <c r="D4" i="23"/>
  <c r="G60" i="22"/>
  <c r="H60" i="22" s="1"/>
  <c r="E60" i="22"/>
  <c r="F60" i="22" s="1"/>
  <c r="C60" i="22"/>
  <c r="D60" i="22" s="1"/>
  <c r="B60" i="22"/>
  <c r="I59" i="22"/>
  <c r="J59" i="22" s="1"/>
  <c r="H59" i="22"/>
  <c r="F59" i="22"/>
  <c r="D59" i="22"/>
  <c r="I58" i="22"/>
  <c r="J58" i="22" s="1"/>
  <c r="H58" i="22"/>
  <c r="F58" i="22"/>
  <c r="D58" i="22"/>
  <c r="I57" i="22"/>
  <c r="J57" i="22" s="1"/>
  <c r="H57" i="22"/>
  <c r="F57" i="22"/>
  <c r="D57" i="22"/>
  <c r="J56" i="22"/>
  <c r="I56" i="22"/>
  <c r="H56" i="22"/>
  <c r="F56" i="22"/>
  <c r="D56" i="22"/>
  <c r="I55" i="22"/>
  <c r="J55" i="22" s="1"/>
  <c r="H55" i="22"/>
  <c r="F55" i="22"/>
  <c r="D55" i="22"/>
  <c r="I54" i="22"/>
  <c r="J54" i="22" s="1"/>
  <c r="H54" i="22"/>
  <c r="F54" i="22"/>
  <c r="D54" i="22"/>
  <c r="I53" i="22"/>
  <c r="J53" i="22" s="1"/>
  <c r="H53" i="22"/>
  <c r="F53" i="22"/>
  <c r="D53" i="22"/>
  <c r="I52" i="22"/>
  <c r="J52" i="22" s="1"/>
  <c r="H52" i="22"/>
  <c r="F52" i="22"/>
  <c r="D52" i="22"/>
  <c r="I51" i="22"/>
  <c r="J51" i="22" s="1"/>
  <c r="H51" i="22"/>
  <c r="F51" i="22"/>
  <c r="D51" i="22"/>
  <c r="I50" i="22"/>
  <c r="J50" i="22" s="1"/>
  <c r="H50" i="22"/>
  <c r="F50" i="22"/>
  <c r="D50" i="22"/>
  <c r="I49" i="22"/>
  <c r="J49" i="22" s="1"/>
  <c r="H49" i="22"/>
  <c r="F49" i="22"/>
  <c r="D49" i="22"/>
  <c r="J48" i="22"/>
  <c r="I48" i="22"/>
  <c r="H48" i="22"/>
  <c r="F48" i="22"/>
  <c r="D48" i="22"/>
  <c r="I46" i="22"/>
  <c r="J46" i="22" s="1"/>
  <c r="H46" i="22"/>
  <c r="F46" i="22"/>
  <c r="D46" i="22"/>
  <c r="I45" i="22"/>
  <c r="J45" i="22" s="1"/>
  <c r="H45" i="22"/>
  <c r="F45" i="22"/>
  <c r="D45" i="22"/>
  <c r="I44" i="22"/>
  <c r="J44" i="22" s="1"/>
  <c r="H44" i="22"/>
  <c r="F44" i="22"/>
  <c r="D44" i="22"/>
  <c r="J43" i="22"/>
  <c r="I43" i="22"/>
  <c r="H43" i="22"/>
  <c r="F43" i="22"/>
  <c r="D43" i="22"/>
  <c r="I42" i="22"/>
  <c r="J42" i="22" s="1"/>
  <c r="H42" i="22"/>
  <c r="F42" i="22"/>
  <c r="D42" i="22"/>
  <c r="I41" i="22"/>
  <c r="J41" i="22" s="1"/>
  <c r="H41" i="22"/>
  <c r="F41" i="22"/>
  <c r="D41" i="22"/>
  <c r="J40" i="22"/>
  <c r="I40" i="22"/>
  <c r="H40" i="22"/>
  <c r="F40" i="22"/>
  <c r="D40" i="22"/>
  <c r="I39" i="22"/>
  <c r="J39" i="22" s="1"/>
  <c r="H39" i="22"/>
  <c r="F39" i="22"/>
  <c r="D39" i="22"/>
  <c r="I38" i="22"/>
  <c r="J38" i="22" s="1"/>
  <c r="H38" i="22"/>
  <c r="F38" i="22"/>
  <c r="D38" i="22"/>
  <c r="I37" i="22"/>
  <c r="J37" i="22" s="1"/>
  <c r="H37" i="22"/>
  <c r="F37" i="22"/>
  <c r="D37" i="22"/>
  <c r="I36" i="22"/>
  <c r="J36" i="22" s="1"/>
  <c r="H36" i="22"/>
  <c r="F36" i="22"/>
  <c r="D36" i="22"/>
  <c r="I35" i="22"/>
  <c r="J35" i="22" s="1"/>
  <c r="H35" i="22"/>
  <c r="F35" i="22"/>
  <c r="D35" i="22"/>
  <c r="I34" i="22"/>
  <c r="J34" i="22" s="1"/>
  <c r="H34" i="22"/>
  <c r="F34" i="22"/>
  <c r="D34" i="22"/>
  <c r="I33" i="22"/>
  <c r="J33" i="22" s="1"/>
  <c r="H33" i="22"/>
  <c r="F33" i="22"/>
  <c r="D33" i="22"/>
  <c r="I32" i="22"/>
  <c r="J32" i="22" s="1"/>
  <c r="H32" i="22"/>
  <c r="F32" i="22"/>
  <c r="D32" i="22"/>
  <c r="J31" i="22"/>
  <c r="I31" i="22"/>
  <c r="H31" i="22"/>
  <c r="F31" i="22"/>
  <c r="D31" i="22"/>
  <c r="I28" i="22"/>
  <c r="J28" i="22" s="1"/>
  <c r="H28" i="22"/>
  <c r="F28" i="22"/>
  <c r="D28" i="22"/>
  <c r="I27" i="22"/>
  <c r="J27" i="22" s="1"/>
  <c r="H27" i="22"/>
  <c r="F27" i="22"/>
  <c r="D27" i="22"/>
  <c r="I26" i="22"/>
  <c r="J26" i="22" s="1"/>
  <c r="H26" i="22"/>
  <c r="F26" i="22"/>
  <c r="D26" i="22"/>
  <c r="J25" i="22"/>
  <c r="I25" i="22"/>
  <c r="H25" i="22"/>
  <c r="F25" i="22"/>
  <c r="D25" i="22"/>
  <c r="I24" i="22"/>
  <c r="J24" i="22" s="1"/>
  <c r="H24" i="22"/>
  <c r="F24" i="22"/>
  <c r="D24" i="22"/>
  <c r="I23" i="22"/>
  <c r="J23" i="22" s="1"/>
  <c r="H23" i="22"/>
  <c r="F23" i="22"/>
  <c r="D23" i="22"/>
  <c r="I22" i="22"/>
  <c r="J22" i="22" s="1"/>
  <c r="H22" i="22"/>
  <c r="F22" i="22"/>
  <c r="D22" i="22"/>
  <c r="J21" i="22"/>
  <c r="I21" i="22"/>
  <c r="H21" i="22"/>
  <c r="F21" i="22"/>
  <c r="D21" i="22"/>
  <c r="I20" i="22"/>
  <c r="J20" i="22" s="1"/>
  <c r="H20" i="22"/>
  <c r="F20" i="22"/>
  <c r="D20" i="22"/>
  <c r="I19" i="22"/>
  <c r="J19" i="22" s="1"/>
  <c r="H19" i="22"/>
  <c r="F19" i="22"/>
  <c r="D19" i="22"/>
  <c r="I18" i="22"/>
  <c r="J18" i="22" s="1"/>
  <c r="H18" i="22"/>
  <c r="F18" i="22"/>
  <c r="D18" i="22"/>
  <c r="J17" i="22"/>
  <c r="I17" i="22"/>
  <c r="H17" i="22"/>
  <c r="F17" i="22"/>
  <c r="D17" i="22"/>
  <c r="I16" i="22"/>
  <c r="J16" i="22" s="1"/>
  <c r="H16" i="22"/>
  <c r="F16" i="22"/>
  <c r="D16" i="22"/>
  <c r="I15" i="22"/>
  <c r="J15" i="22" s="1"/>
  <c r="H15" i="22"/>
  <c r="F15" i="22"/>
  <c r="D15" i="22"/>
  <c r="I14" i="22"/>
  <c r="J14" i="22" s="1"/>
  <c r="H14" i="22"/>
  <c r="F14" i="22"/>
  <c r="D14" i="22"/>
  <c r="I13" i="22"/>
  <c r="J13" i="22" s="1"/>
  <c r="H13" i="22"/>
  <c r="F13" i="22"/>
  <c r="D13" i="22"/>
  <c r="I12" i="22"/>
  <c r="J12" i="22" s="1"/>
  <c r="H12" i="22"/>
  <c r="F12" i="22"/>
  <c r="D12" i="22"/>
  <c r="I11" i="22"/>
  <c r="J11" i="22" s="1"/>
  <c r="H11" i="22"/>
  <c r="F11" i="22"/>
  <c r="D11" i="22"/>
  <c r="I10" i="22"/>
  <c r="J10" i="22" s="1"/>
  <c r="H10" i="22"/>
  <c r="F10" i="22"/>
  <c r="D10" i="22"/>
  <c r="I9" i="22"/>
  <c r="J9" i="22" s="1"/>
  <c r="H9" i="22"/>
  <c r="F9" i="22"/>
  <c r="D9" i="22"/>
  <c r="I8" i="22"/>
  <c r="J8" i="22" s="1"/>
  <c r="H8" i="22"/>
  <c r="F8" i="22"/>
  <c r="D8" i="22"/>
  <c r="I7" i="22"/>
  <c r="J7" i="22" s="1"/>
  <c r="H7" i="22"/>
  <c r="F7" i="22"/>
  <c r="D7" i="22"/>
  <c r="I6" i="22"/>
  <c r="J6" i="22" s="1"/>
  <c r="H6" i="22"/>
  <c r="F6" i="22"/>
  <c r="D6" i="22"/>
  <c r="I5" i="22"/>
  <c r="J5" i="22" s="1"/>
  <c r="H5" i="22"/>
  <c r="F5" i="22"/>
  <c r="D5" i="22"/>
  <c r="I4" i="22"/>
  <c r="H4" i="22"/>
  <c r="F4" i="22"/>
  <c r="D4" i="22"/>
  <c r="F60" i="23" l="1"/>
  <c r="D60" i="23"/>
  <c r="I60" i="22"/>
  <c r="J60" i="22" s="1"/>
  <c r="I60" i="23"/>
  <c r="J60" i="23" s="1"/>
  <c r="J4" i="22"/>
  <c r="B60" i="8" l="1"/>
  <c r="B60" i="9"/>
  <c r="D4" i="13" l="1"/>
  <c r="F4" i="13"/>
  <c r="H4" i="13"/>
  <c r="J4" i="13"/>
  <c r="L4" i="13"/>
  <c r="M4" i="13"/>
  <c r="N4" i="13" s="1"/>
  <c r="D5" i="13"/>
  <c r="F5" i="13"/>
  <c r="H5" i="13"/>
  <c r="J5" i="13"/>
  <c r="L5" i="13"/>
  <c r="M5" i="13"/>
  <c r="N5" i="13" s="1"/>
  <c r="D6" i="13"/>
  <c r="F6" i="13"/>
  <c r="H6" i="13"/>
  <c r="J6" i="13"/>
  <c r="L6" i="13"/>
  <c r="M6" i="13"/>
  <c r="N6" i="13" s="1"/>
  <c r="D7" i="13"/>
  <c r="F7" i="13"/>
  <c r="H7" i="13"/>
  <c r="J7" i="13"/>
  <c r="L7" i="13"/>
  <c r="M7" i="13"/>
  <c r="N7" i="13" s="1"/>
  <c r="D8" i="13"/>
  <c r="F8" i="13"/>
  <c r="H8" i="13"/>
  <c r="J8" i="13"/>
  <c r="L8" i="13"/>
  <c r="M8" i="13"/>
  <c r="N8" i="13" s="1"/>
  <c r="D9" i="13"/>
  <c r="F9" i="13"/>
  <c r="H9" i="13"/>
  <c r="J9" i="13"/>
  <c r="L9" i="13"/>
  <c r="M9" i="13"/>
  <c r="N9" i="13" s="1"/>
  <c r="D10" i="13"/>
  <c r="F10" i="13"/>
  <c r="H10" i="13"/>
  <c r="J10" i="13"/>
  <c r="L10" i="13"/>
  <c r="M10" i="13"/>
  <c r="N10" i="13" s="1"/>
  <c r="D11" i="13"/>
  <c r="F11" i="13"/>
  <c r="H11" i="13"/>
  <c r="J11" i="13"/>
  <c r="L11" i="13"/>
  <c r="M11" i="13"/>
  <c r="N11" i="13" s="1"/>
  <c r="D12" i="13"/>
  <c r="F12" i="13"/>
  <c r="H12" i="13"/>
  <c r="J12" i="13"/>
  <c r="L12" i="13"/>
  <c r="M12" i="13"/>
  <c r="N12" i="13" s="1"/>
  <c r="D13" i="13"/>
  <c r="F13" i="13"/>
  <c r="H13" i="13"/>
  <c r="J13" i="13"/>
  <c r="L13" i="13"/>
  <c r="M13" i="13"/>
  <c r="N13" i="13" s="1"/>
  <c r="D14" i="13"/>
  <c r="F14" i="13"/>
  <c r="H14" i="13"/>
  <c r="J14" i="13"/>
  <c r="L14" i="13"/>
  <c r="M14" i="13"/>
  <c r="N14" i="13" s="1"/>
  <c r="D15" i="13"/>
  <c r="F15" i="13"/>
  <c r="H15" i="13"/>
  <c r="J15" i="13"/>
  <c r="L15" i="13"/>
  <c r="M15" i="13"/>
  <c r="N15" i="13" s="1"/>
  <c r="D18" i="13"/>
  <c r="F18" i="13"/>
  <c r="H18" i="13"/>
  <c r="J18" i="13"/>
  <c r="L18" i="13"/>
  <c r="M18" i="13"/>
  <c r="N18" i="13" s="1"/>
  <c r="D19" i="13"/>
  <c r="F19" i="13"/>
  <c r="H19" i="13"/>
  <c r="J19" i="13"/>
  <c r="L19" i="13"/>
  <c r="M19" i="13"/>
  <c r="N19" i="13" s="1"/>
  <c r="D20" i="13"/>
  <c r="F20" i="13"/>
  <c r="H20" i="13"/>
  <c r="J20" i="13"/>
  <c r="L20" i="13"/>
  <c r="M20" i="13"/>
  <c r="N20" i="13" s="1"/>
  <c r="D21" i="13"/>
  <c r="F21" i="13"/>
  <c r="H21" i="13"/>
  <c r="J21" i="13"/>
  <c r="L21" i="13"/>
  <c r="M21" i="13"/>
  <c r="N21" i="13" s="1"/>
  <c r="D22" i="13"/>
  <c r="F22" i="13"/>
  <c r="H22" i="13"/>
  <c r="J22" i="13"/>
  <c r="L22" i="13"/>
  <c r="M22" i="13"/>
  <c r="N22" i="13" s="1"/>
  <c r="D23" i="13"/>
  <c r="F23" i="13"/>
  <c r="H23" i="13"/>
  <c r="J23" i="13"/>
  <c r="L23" i="13"/>
  <c r="M23" i="13"/>
  <c r="N23" i="13" s="1"/>
  <c r="D24" i="13"/>
  <c r="F24" i="13"/>
  <c r="H24" i="13"/>
  <c r="J24" i="13"/>
  <c r="L24" i="13"/>
  <c r="M24" i="13"/>
  <c r="N24" i="13" s="1"/>
  <c r="D26" i="13"/>
  <c r="F26" i="13"/>
  <c r="H26" i="13"/>
  <c r="J26" i="13"/>
  <c r="L26" i="13"/>
  <c r="M26" i="13"/>
  <c r="N26" i="13" s="1"/>
  <c r="D27" i="13"/>
  <c r="F27" i="13"/>
  <c r="H27" i="13"/>
  <c r="J27" i="13"/>
  <c r="L27" i="13"/>
  <c r="M27" i="13"/>
  <c r="N27" i="13" s="1"/>
  <c r="D28" i="13"/>
  <c r="F28" i="13"/>
  <c r="H28" i="13"/>
  <c r="J28" i="13"/>
  <c r="L28" i="13"/>
  <c r="M28" i="13"/>
  <c r="N28" i="13" s="1"/>
  <c r="D32" i="13"/>
  <c r="F32" i="13"/>
  <c r="H32" i="13"/>
  <c r="J32" i="13"/>
  <c r="L32" i="13"/>
  <c r="M32" i="13"/>
  <c r="N32" i="13" s="1"/>
  <c r="D33" i="13"/>
  <c r="F33" i="13"/>
  <c r="H33" i="13"/>
  <c r="J33" i="13"/>
  <c r="L33" i="13"/>
  <c r="M33" i="13"/>
  <c r="N33" i="13" s="1"/>
  <c r="D34" i="13"/>
  <c r="F34" i="13"/>
  <c r="H34" i="13"/>
  <c r="J34" i="13"/>
  <c r="L34" i="13"/>
  <c r="M34" i="13"/>
  <c r="N34" i="13" s="1"/>
  <c r="D35" i="13"/>
  <c r="F35" i="13"/>
  <c r="H35" i="13"/>
  <c r="J35" i="13"/>
  <c r="L35" i="13"/>
  <c r="M35" i="13"/>
  <c r="N35" i="13" s="1"/>
  <c r="D36" i="13"/>
  <c r="F36" i="13"/>
  <c r="H36" i="13"/>
  <c r="J36" i="13"/>
  <c r="L36" i="13"/>
  <c r="M36" i="13"/>
  <c r="N36" i="13" s="1"/>
  <c r="D37" i="13"/>
  <c r="F37" i="13"/>
  <c r="H37" i="13"/>
  <c r="J37" i="13"/>
  <c r="L37" i="13"/>
  <c r="M37" i="13"/>
  <c r="N37" i="13" s="1"/>
  <c r="D39" i="13"/>
  <c r="F39" i="13"/>
  <c r="H39" i="13"/>
  <c r="J39" i="13"/>
  <c r="L39" i="13"/>
  <c r="M39" i="13"/>
  <c r="N39" i="13" s="1"/>
  <c r="D40" i="13"/>
  <c r="F40" i="13"/>
  <c r="H40" i="13"/>
  <c r="J40" i="13"/>
  <c r="L40" i="13"/>
  <c r="M40" i="13"/>
  <c r="N40" i="13" s="1"/>
  <c r="D42" i="13"/>
  <c r="F42" i="13"/>
  <c r="H42" i="13"/>
  <c r="J42" i="13"/>
  <c r="L42" i="13"/>
  <c r="M42" i="13"/>
  <c r="N42" i="13" s="1"/>
  <c r="D43" i="13"/>
  <c r="F43" i="13"/>
  <c r="H43" i="13"/>
  <c r="J43" i="13"/>
  <c r="L43" i="13"/>
  <c r="M43" i="13"/>
  <c r="N43" i="13" s="1"/>
  <c r="D44" i="13"/>
  <c r="F44" i="13"/>
  <c r="H44" i="13"/>
  <c r="J44" i="13"/>
  <c r="L44" i="13"/>
  <c r="M44" i="13"/>
  <c r="N44" i="13" s="1"/>
  <c r="D45" i="13"/>
  <c r="F45" i="13"/>
  <c r="H45" i="13"/>
  <c r="J45" i="13"/>
  <c r="L45" i="13"/>
  <c r="M45" i="13"/>
  <c r="N45" i="13" s="1"/>
  <c r="D46" i="13"/>
  <c r="F46" i="13"/>
  <c r="H46" i="13"/>
  <c r="J46" i="13"/>
  <c r="L46" i="13"/>
  <c r="M46" i="13"/>
  <c r="N46" i="13" s="1"/>
  <c r="D47" i="13"/>
  <c r="F47" i="13"/>
  <c r="H47" i="13"/>
  <c r="J47" i="13"/>
  <c r="L47" i="13"/>
  <c r="M47" i="13"/>
  <c r="N47" i="13" s="1"/>
  <c r="D48" i="13"/>
  <c r="F48" i="13"/>
  <c r="H48" i="13"/>
  <c r="J48" i="13"/>
  <c r="L48" i="13"/>
  <c r="M48" i="13"/>
  <c r="N48" i="13" s="1"/>
  <c r="D49" i="13"/>
  <c r="F49" i="13"/>
  <c r="H49" i="13"/>
  <c r="J49" i="13"/>
  <c r="L49" i="13"/>
  <c r="M49" i="13"/>
  <c r="N49" i="13" s="1"/>
  <c r="D50" i="13"/>
  <c r="F50" i="13"/>
  <c r="H50" i="13"/>
  <c r="J50" i="13"/>
  <c r="L50" i="13"/>
  <c r="M50" i="13"/>
  <c r="N50" i="13" s="1"/>
  <c r="D51" i="13"/>
  <c r="F51" i="13"/>
  <c r="H51" i="13"/>
  <c r="J51" i="13"/>
  <c r="L51" i="13"/>
  <c r="M51" i="13"/>
  <c r="N51" i="13" s="1"/>
  <c r="D52" i="13"/>
  <c r="F52" i="13"/>
  <c r="H52" i="13"/>
  <c r="J52" i="13"/>
  <c r="L52" i="13"/>
  <c r="M52" i="13"/>
  <c r="N52" i="13" s="1"/>
  <c r="D53" i="13"/>
  <c r="F53" i="13"/>
  <c r="H53" i="13"/>
  <c r="J53" i="13"/>
  <c r="L53" i="13"/>
  <c r="M53" i="13"/>
  <c r="N53" i="13" s="1"/>
  <c r="D54" i="13"/>
  <c r="F54" i="13"/>
  <c r="H54" i="13"/>
  <c r="J54" i="13"/>
  <c r="L54" i="13"/>
  <c r="M54" i="13"/>
  <c r="N54" i="13" s="1"/>
  <c r="D55" i="13"/>
  <c r="F55" i="13"/>
  <c r="H55" i="13"/>
  <c r="J55" i="13"/>
  <c r="L55" i="13"/>
  <c r="M55" i="13"/>
  <c r="N55" i="13" s="1"/>
  <c r="D57" i="13"/>
  <c r="F57" i="13"/>
  <c r="H57" i="13"/>
  <c r="J57" i="13"/>
  <c r="L57" i="13"/>
  <c r="M57" i="13"/>
  <c r="N57" i="13" s="1"/>
  <c r="D58" i="13"/>
  <c r="F58" i="13"/>
  <c r="H58" i="13"/>
  <c r="J58" i="13"/>
  <c r="L58" i="13"/>
  <c r="M58" i="13"/>
  <c r="N58" i="13" s="1"/>
  <c r="D59" i="13"/>
  <c r="F59" i="13"/>
  <c r="H59" i="13"/>
  <c r="J59" i="13"/>
  <c r="L59" i="13"/>
  <c r="M59" i="13"/>
  <c r="N59" i="13" s="1"/>
  <c r="B60" i="13"/>
  <c r="C60" i="13"/>
  <c r="D60" i="13" s="1"/>
  <c r="E60" i="13"/>
  <c r="G60" i="13"/>
  <c r="I60" i="13"/>
  <c r="K60" i="13"/>
  <c r="D4" i="12"/>
  <c r="F4" i="12"/>
  <c r="H4" i="12"/>
  <c r="J4" i="12"/>
  <c r="L4" i="12"/>
  <c r="M4" i="12"/>
  <c r="D5" i="12"/>
  <c r="F5" i="12"/>
  <c r="H5" i="12"/>
  <c r="J5" i="12"/>
  <c r="L5" i="12"/>
  <c r="M5" i="12"/>
  <c r="N5" i="12" s="1"/>
  <c r="D6" i="12"/>
  <c r="F6" i="12"/>
  <c r="H6" i="12"/>
  <c r="J6" i="12"/>
  <c r="L6" i="12"/>
  <c r="M6" i="12"/>
  <c r="N6" i="12" s="1"/>
  <c r="D7" i="12"/>
  <c r="F7" i="12"/>
  <c r="H7" i="12"/>
  <c r="J7" i="12"/>
  <c r="L7" i="12"/>
  <c r="M7" i="12"/>
  <c r="N7" i="12" s="1"/>
  <c r="D8" i="12"/>
  <c r="F8" i="12"/>
  <c r="H8" i="12"/>
  <c r="J8" i="12"/>
  <c r="L8" i="12"/>
  <c r="M8" i="12"/>
  <c r="N8" i="12" s="1"/>
  <c r="D9" i="12"/>
  <c r="F9" i="12"/>
  <c r="H9" i="12"/>
  <c r="J9" i="12"/>
  <c r="L9" i="12"/>
  <c r="M9" i="12"/>
  <c r="N9" i="12" s="1"/>
  <c r="D10" i="12"/>
  <c r="F10" i="12"/>
  <c r="H10" i="12"/>
  <c r="J10" i="12"/>
  <c r="L10" i="12"/>
  <c r="M10" i="12"/>
  <c r="N10" i="12" s="1"/>
  <c r="D11" i="12"/>
  <c r="F11" i="12"/>
  <c r="H11" i="12"/>
  <c r="J11" i="12"/>
  <c r="L11" i="12"/>
  <c r="M11" i="12"/>
  <c r="N11" i="12" s="1"/>
  <c r="D12" i="12"/>
  <c r="F12" i="12"/>
  <c r="H12" i="12"/>
  <c r="J12" i="12"/>
  <c r="L12" i="12"/>
  <c r="M12" i="12"/>
  <c r="N12" i="12" s="1"/>
  <c r="D13" i="12"/>
  <c r="F13" i="12"/>
  <c r="H13" i="12"/>
  <c r="J13" i="12"/>
  <c r="L13" i="12"/>
  <c r="M13" i="12"/>
  <c r="N13" i="12" s="1"/>
  <c r="D14" i="12"/>
  <c r="F14" i="12"/>
  <c r="H14" i="12"/>
  <c r="J14" i="12"/>
  <c r="L14" i="12"/>
  <c r="M14" i="12"/>
  <c r="N14" i="12" s="1"/>
  <c r="D15" i="12"/>
  <c r="F15" i="12"/>
  <c r="H15" i="12"/>
  <c r="J15" i="12"/>
  <c r="L15" i="12"/>
  <c r="M15" i="12"/>
  <c r="N15" i="12" s="1"/>
  <c r="D18" i="12"/>
  <c r="F18" i="12"/>
  <c r="H18" i="12"/>
  <c r="J18" i="12"/>
  <c r="L18" i="12"/>
  <c r="M18" i="12"/>
  <c r="N18" i="12" s="1"/>
  <c r="D19" i="12"/>
  <c r="F19" i="12"/>
  <c r="H19" i="12"/>
  <c r="J19" i="12"/>
  <c r="L19" i="12"/>
  <c r="M19" i="12"/>
  <c r="N19" i="12" s="1"/>
  <c r="D20" i="12"/>
  <c r="F20" i="12"/>
  <c r="H20" i="12"/>
  <c r="J20" i="12"/>
  <c r="L20" i="12"/>
  <c r="M20" i="12"/>
  <c r="N20" i="12" s="1"/>
  <c r="D21" i="12"/>
  <c r="F21" i="12"/>
  <c r="H21" i="12"/>
  <c r="J21" i="12"/>
  <c r="L21" i="12"/>
  <c r="M21" i="12"/>
  <c r="N21" i="12" s="1"/>
  <c r="D22" i="12"/>
  <c r="F22" i="12"/>
  <c r="H22" i="12"/>
  <c r="J22" i="12"/>
  <c r="L22" i="12"/>
  <c r="M22" i="12"/>
  <c r="N22" i="12" s="1"/>
  <c r="D23" i="12"/>
  <c r="F23" i="12"/>
  <c r="H23" i="12"/>
  <c r="J23" i="12"/>
  <c r="L23" i="12"/>
  <c r="M23" i="12"/>
  <c r="N23" i="12" s="1"/>
  <c r="D24" i="12"/>
  <c r="F24" i="12"/>
  <c r="H24" i="12"/>
  <c r="J24" i="12"/>
  <c r="L24" i="12"/>
  <c r="M24" i="12"/>
  <c r="N24" i="12" s="1"/>
  <c r="D26" i="12"/>
  <c r="F26" i="12"/>
  <c r="H26" i="12"/>
  <c r="J26" i="12"/>
  <c r="L26" i="12"/>
  <c r="M26" i="12"/>
  <c r="N26" i="12" s="1"/>
  <c r="D27" i="12"/>
  <c r="F27" i="12"/>
  <c r="H27" i="12"/>
  <c r="J27" i="12"/>
  <c r="L27" i="12"/>
  <c r="M27" i="12"/>
  <c r="N27" i="12" s="1"/>
  <c r="D28" i="12"/>
  <c r="F28" i="12"/>
  <c r="H28" i="12"/>
  <c r="J28" i="12"/>
  <c r="L28" i="12"/>
  <c r="M28" i="12"/>
  <c r="N28" i="12" s="1"/>
  <c r="D32" i="12"/>
  <c r="F32" i="12"/>
  <c r="H32" i="12"/>
  <c r="J32" i="12"/>
  <c r="L32" i="12"/>
  <c r="M32" i="12"/>
  <c r="N32" i="12" s="1"/>
  <c r="D33" i="12"/>
  <c r="F33" i="12"/>
  <c r="H33" i="12"/>
  <c r="J33" i="12"/>
  <c r="L33" i="12"/>
  <c r="M33" i="12"/>
  <c r="N33" i="12" s="1"/>
  <c r="D34" i="12"/>
  <c r="F34" i="12"/>
  <c r="H34" i="12"/>
  <c r="J34" i="12"/>
  <c r="L34" i="12"/>
  <c r="M34" i="12"/>
  <c r="N34" i="12" s="1"/>
  <c r="D35" i="12"/>
  <c r="F35" i="12"/>
  <c r="H35" i="12"/>
  <c r="J35" i="12"/>
  <c r="L35" i="12"/>
  <c r="M35" i="12"/>
  <c r="N35" i="12" s="1"/>
  <c r="D36" i="12"/>
  <c r="F36" i="12"/>
  <c r="H36" i="12"/>
  <c r="J36" i="12"/>
  <c r="L36" i="12"/>
  <c r="M36" i="12"/>
  <c r="N36" i="12"/>
  <c r="D37" i="12"/>
  <c r="F37" i="12"/>
  <c r="H37" i="12"/>
  <c r="J37" i="12"/>
  <c r="L37" i="12"/>
  <c r="M37" i="12"/>
  <c r="N37" i="12" s="1"/>
  <c r="D39" i="12"/>
  <c r="F39" i="12"/>
  <c r="H39" i="12"/>
  <c r="J39" i="12"/>
  <c r="L39" i="12"/>
  <c r="M39" i="12"/>
  <c r="N39" i="12" s="1"/>
  <c r="D40" i="12"/>
  <c r="F40" i="12"/>
  <c r="H40" i="12"/>
  <c r="J40" i="12"/>
  <c r="L40" i="12"/>
  <c r="M40" i="12"/>
  <c r="N40" i="12" s="1"/>
  <c r="D42" i="12"/>
  <c r="F42" i="12"/>
  <c r="H42" i="12"/>
  <c r="J42" i="12"/>
  <c r="L42" i="12"/>
  <c r="M42" i="12"/>
  <c r="N42" i="12" s="1"/>
  <c r="D43" i="12"/>
  <c r="F43" i="12"/>
  <c r="H43" i="12"/>
  <c r="J43" i="12"/>
  <c r="L43" i="12"/>
  <c r="M43" i="12"/>
  <c r="N43" i="12" s="1"/>
  <c r="D44" i="12"/>
  <c r="F44" i="12"/>
  <c r="H44" i="12"/>
  <c r="J44" i="12"/>
  <c r="L44" i="12"/>
  <c r="M44" i="12"/>
  <c r="N44" i="12" s="1"/>
  <c r="D45" i="12"/>
  <c r="F45" i="12"/>
  <c r="H45" i="12"/>
  <c r="J45" i="12"/>
  <c r="L45" i="12"/>
  <c r="M45" i="12"/>
  <c r="N45" i="12"/>
  <c r="D46" i="12"/>
  <c r="F46" i="12"/>
  <c r="H46" i="12"/>
  <c r="J46" i="12"/>
  <c r="L46" i="12"/>
  <c r="M46" i="12"/>
  <c r="N46" i="12" s="1"/>
  <c r="D47" i="12"/>
  <c r="F47" i="12"/>
  <c r="H47" i="12"/>
  <c r="J47" i="12"/>
  <c r="L47" i="12"/>
  <c r="M47" i="12"/>
  <c r="N47" i="12" s="1"/>
  <c r="D48" i="12"/>
  <c r="F48" i="12"/>
  <c r="H48" i="12"/>
  <c r="J48" i="12"/>
  <c r="L48" i="12"/>
  <c r="M48" i="12"/>
  <c r="N48" i="12" s="1"/>
  <c r="D49" i="12"/>
  <c r="F49" i="12"/>
  <c r="H49" i="12"/>
  <c r="J49" i="12"/>
  <c r="L49" i="12"/>
  <c r="M49" i="12"/>
  <c r="N49" i="12" s="1"/>
  <c r="D50" i="12"/>
  <c r="F50" i="12"/>
  <c r="H50" i="12"/>
  <c r="J50" i="12"/>
  <c r="L50" i="12"/>
  <c r="M50" i="12"/>
  <c r="N50" i="12" s="1"/>
  <c r="D51" i="12"/>
  <c r="F51" i="12"/>
  <c r="H51" i="12"/>
  <c r="J51" i="12"/>
  <c r="L51" i="12"/>
  <c r="M51" i="12"/>
  <c r="N51" i="12"/>
  <c r="D52" i="12"/>
  <c r="F52" i="12"/>
  <c r="H52" i="12"/>
  <c r="J52" i="12"/>
  <c r="L52" i="12"/>
  <c r="M52" i="12"/>
  <c r="N52" i="12" s="1"/>
  <c r="D53" i="12"/>
  <c r="F53" i="12"/>
  <c r="H53" i="12"/>
  <c r="J53" i="12"/>
  <c r="L53" i="12"/>
  <c r="M53" i="12"/>
  <c r="N53" i="12" s="1"/>
  <c r="D54" i="12"/>
  <c r="F54" i="12"/>
  <c r="H54" i="12"/>
  <c r="J54" i="12"/>
  <c r="L54" i="12"/>
  <c r="M54" i="12"/>
  <c r="N54" i="12"/>
  <c r="D55" i="12"/>
  <c r="F55" i="12"/>
  <c r="H55" i="12"/>
  <c r="J55" i="12"/>
  <c r="L55" i="12"/>
  <c r="M55" i="12"/>
  <c r="N55" i="12" s="1"/>
  <c r="D57" i="12"/>
  <c r="F57" i="12"/>
  <c r="H57" i="12"/>
  <c r="J57" i="12"/>
  <c r="L57" i="12"/>
  <c r="M57" i="12"/>
  <c r="N57" i="12" s="1"/>
  <c r="D58" i="12"/>
  <c r="F58" i="12"/>
  <c r="H58" i="12"/>
  <c r="J58" i="12"/>
  <c r="L58" i="12"/>
  <c r="M58" i="12"/>
  <c r="N58" i="12" s="1"/>
  <c r="D59" i="12"/>
  <c r="F59" i="12"/>
  <c r="H59" i="12"/>
  <c r="J59" i="12"/>
  <c r="L59" i="12"/>
  <c r="M59" i="12"/>
  <c r="N59" i="12" s="1"/>
  <c r="B60" i="12"/>
  <c r="C60" i="12"/>
  <c r="E60" i="12"/>
  <c r="G60" i="12"/>
  <c r="H60" i="12" s="1"/>
  <c r="I60" i="12"/>
  <c r="J60" i="12" s="1"/>
  <c r="K60" i="12"/>
  <c r="H60" i="13" l="1"/>
  <c r="F60" i="12"/>
  <c r="L60" i="13"/>
  <c r="D60" i="12"/>
  <c r="M60" i="12"/>
  <c r="N60" i="12" s="1"/>
  <c r="L60" i="12"/>
  <c r="J60" i="13"/>
  <c r="F60" i="13"/>
  <c r="M60" i="13"/>
  <c r="N60" i="13" s="1"/>
  <c r="N4" i="12"/>
  <c r="E4" i="11" l="1"/>
  <c r="G4" i="11"/>
  <c r="I4" i="11"/>
  <c r="K4" i="11"/>
  <c r="M4" i="11"/>
  <c r="O4" i="11"/>
  <c r="Q4" i="11"/>
  <c r="S4" i="11"/>
  <c r="U4" i="11"/>
  <c r="W4" i="11"/>
  <c r="X4" i="11"/>
  <c r="Y4" i="11" s="1"/>
  <c r="Z4" i="11"/>
  <c r="AA4" i="11" s="1"/>
  <c r="E5" i="11"/>
  <c r="G5" i="11"/>
  <c r="I5" i="11"/>
  <c r="K5" i="11"/>
  <c r="M5" i="11"/>
  <c r="O5" i="11"/>
  <c r="Q5" i="11"/>
  <c r="S5" i="11"/>
  <c r="U5" i="11"/>
  <c r="W5" i="11"/>
  <c r="X5" i="11"/>
  <c r="Y5" i="11" s="1"/>
  <c r="Z5" i="11"/>
  <c r="AA5" i="11" s="1"/>
  <c r="E6" i="11"/>
  <c r="G6" i="11"/>
  <c r="I6" i="11"/>
  <c r="K6" i="11"/>
  <c r="M6" i="11"/>
  <c r="O6" i="11"/>
  <c r="Q6" i="11"/>
  <c r="S6" i="11"/>
  <c r="U6" i="11"/>
  <c r="W6" i="11"/>
  <c r="X6" i="11"/>
  <c r="Y6" i="11" s="1"/>
  <c r="Z6" i="11"/>
  <c r="AA6" i="11" s="1"/>
  <c r="E7" i="11"/>
  <c r="G7" i="11"/>
  <c r="I7" i="11"/>
  <c r="K7" i="11"/>
  <c r="M7" i="11"/>
  <c r="O7" i="11"/>
  <c r="Q7" i="11"/>
  <c r="S7" i="11"/>
  <c r="U7" i="11"/>
  <c r="W7" i="11"/>
  <c r="X7" i="11"/>
  <c r="Y7" i="11" s="1"/>
  <c r="Z7" i="11"/>
  <c r="AA7" i="11" s="1"/>
  <c r="E8" i="11"/>
  <c r="G8" i="11"/>
  <c r="I8" i="11"/>
  <c r="K8" i="11"/>
  <c r="M8" i="11"/>
  <c r="O8" i="11"/>
  <c r="Q8" i="11"/>
  <c r="S8" i="11"/>
  <c r="U8" i="11"/>
  <c r="W8" i="11"/>
  <c r="X8" i="11"/>
  <c r="Y8" i="11" s="1"/>
  <c r="Z8" i="11"/>
  <c r="AA8" i="11" s="1"/>
  <c r="E9" i="11"/>
  <c r="G9" i="11"/>
  <c r="I9" i="11"/>
  <c r="K9" i="11"/>
  <c r="M9" i="11"/>
  <c r="O9" i="11"/>
  <c r="Q9" i="11"/>
  <c r="S9" i="11"/>
  <c r="U9" i="11"/>
  <c r="W9" i="11"/>
  <c r="X9" i="11"/>
  <c r="Y9" i="11" s="1"/>
  <c r="Z9" i="11"/>
  <c r="AA9" i="11" s="1"/>
  <c r="E10" i="11"/>
  <c r="G10" i="11"/>
  <c r="I10" i="11"/>
  <c r="K10" i="11"/>
  <c r="M10" i="11"/>
  <c r="O10" i="11"/>
  <c r="Q10" i="11"/>
  <c r="S10" i="11"/>
  <c r="U10" i="11"/>
  <c r="W10" i="11"/>
  <c r="X10" i="11"/>
  <c r="Y10" i="11" s="1"/>
  <c r="Z10" i="11"/>
  <c r="AA10" i="11" s="1"/>
  <c r="E11" i="11"/>
  <c r="G11" i="11"/>
  <c r="I11" i="11"/>
  <c r="K11" i="11"/>
  <c r="M11" i="11"/>
  <c r="O11" i="11"/>
  <c r="Q11" i="11"/>
  <c r="S11" i="11"/>
  <c r="U11" i="11"/>
  <c r="W11" i="11"/>
  <c r="X11" i="11"/>
  <c r="Y11" i="11" s="1"/>
  <c r="Z11" i="11"/>
  <c r="AA11" i="11" s="1"/>
  <c r="E12" i="11"/>
  <c r="G12" i="11"/>
  <c r="I12" i="11"/>
  <c r="K12" i="11"/>
  <c r="M12" i="11"/>
  <c r="O12" i="11"/>
  <c r="Q12" i="11"/>
  <c r="S12" i="11"/>
  <c r="U12" i="11"/>
  <c r="W12" i="11"/>
  <c r="X12" i="11"/>
  <c r="Y12" i="11" s="1"/>
  <c r="Z12" i="11"/>
  <c r="AA12" i="11" s="1"/>
  <c r="E13" i="11"/>
  <c r="G13" i="11"/>
  <c r="I13" i="11"/>
  <c r="K13" i="11"/>
  <c r="M13" i="11"/>
  <c r="O13" i="11"/>
  <c r="Q13" i="11"/>
  <c r="S13" i="11"/>
  <c r="U13" i="11"/>
  <c r="W13" i="11"/>
  <c r="X13" i="11"/>
  <c r="Y13" i="11" s="1"/>
  <c r="Z13" i="11"/>
  <c r="AA13" i="11" s="1"/>
  <c r="E14" i="11"/>
  <c r="G14" i="11"/>
  <c r="I14" i="11"/>
  <c r="K14" i="11"/>
  <c r="M14" i="11"/>
  <c r="O14" i="11"/>
  <c r="Q14" i="11"/>
  <c r="S14" i="11"/>
  <c r="U14" i="11"/>
  <c r="W14" i="11"/>
  <c r="X14" i="11"/>
  <c r="Y14" i="11" s="1"/>
  <c r="Z14" i="11"/>
  <c r="AA14" i="11" s="1"/>
  <c r="E15" i="11"/>
  <c r="G15" i="11"/>
  <c r="I15" i="11"/>
  <c r="K15" i="11"/>
  <c r="M15" i="11"/>
  <c r="O15" i="11"/>
  <c r="Q15" i="11"/>
  <c r="S15" i="11"/>
  <c r="U15" i="11"/>
  <c r="W15" i="11"/>
  <c r="X15" i="11"/>
  <c r="Y15" i="11" s="1"/>
  <c r="Z15" i="11"/>
  <c r="AA15" i="11" s="1"/>
  <c r="E16" i="11"/>
  <c r="G16" i="11"/>
  <c r="I16" i="11"/>
  <c r="K16" i="11"/>
  <c r="M16" i="11"/>
  <c r="O16" i="11"/>
  <c r="Q16" i="11"/>
  <c r="S16" i="11"/>
  <c r="U16" i="11"/>
  <c r="W16" i="11"/>
  <c r="X16" i="11"/>
  <c r="Y16" i="11" s="1"/>
  <c r="Z16" i="11"/>
  <c r="AA16" i="11" s="1"/>
  <c r="E17" i="11"/>
  <c r="G17" i="11"/>
  <c r="I17" i="11"/>
  <c r="K17" i="11"/>
  <c r="M17" i="11"/>
  <c r="O17" i="11"/>
  <c r="Q17" i="11"/>
  <c r="S17" i="11"/>
  <c r="U17" i="11"/>
  <c r="W17" i="11"/>
  <c r="X17" i="11"/>
  <c r="Y17" i="11" s="1"/>
  <c r="Z17" i="11"/>
  <c r="AA17" i="11" s="1"/>
  <c r="E18" i="11"/>
  <c r="G18" i="11"/>
  <c r="I18" i="11"/>
  <c r="K18" i="11"/>
  <c r="M18" i="11"/>
  <c r="O18" i="11"/>
  <c r="Q18" i="11"/>
  <c r="S18" i="11"/>
  <c r="U18" i="11"/>
  <c r="W18" i="11"/>
  <c r="X18" i="11"/>
  <c r="Y18" i="11" s="1"/>
  <c r="Z18" i="11"/>
  <c r="AA18" i="11" s="1"/>
  <c r="E19" i="11"/>
  <c r="G19" i="11"/>
  <c r="I19" i="11"/>
  <c r="K19" i="11"/>
  <c r="M19" i="11"/>
  <c r="O19" i="11"/>
  <c r="Q19" i="11"/>
  <c r="S19" i="11"/>
  <c r="U19" i="11"/>
  <c r="W19" i="11"/>
  <c r="X19" i="11"/>
  <c r="Y19" i="11" s="1"/>
  <c r="Z19" i="11"/>
  <c r="AA19" i="11"/>
  <c r="E20" i="11"/>
  <c r="G20" i="11"/>
  <c r="I20" i="11"/>
  <c r="K20" i="11"/>
  <c r="M20" i="11"/>
  <c r="O20" i="11"/>
  <c r="Q20" i="11"/>
  <c r="S20" i="11"/>
  <c r="U20" i="11"/>
  <c r="W20" i="11"/>
  <c r="X20" i="11"/>
  <c r="Y20" i="11" s="1"/>
  <c r="Z20" i="11"/>
  <c r="AA20" i="11" s="1"/>
  <c r="E21" i="11"/>
  <c r="G21" i="11"/>
  <c r="I21" i="11"/>
  <c r="K21" i="11"/>
  <c r="M21" i="11"/>
  <c r="O21" i="11"/>
  <c r="Q21" i="11"/>
  <c r="S21" i="11"/>
  <c r="U21" i="11"/>
  <c r="W21" i="11"/>
  <c r="X21" i="11"/>
  <c r="Y21" i="11" s="1"/>
  <c r="Z21" i="11"/>
  <c r="AA21" i="11" s="1"/>
  <c r="E22" i="11"/>
  <c r="G22" i="11"/>
  <c r="I22" i="11"/>
  <c r="K22" i="11"/>
  <c r="M22" i="11"/>
  <c r="O22" i="11"/>
  <c r="Q22" i="11"/>
  <c r="S22" i="11"/>
  <c r="U22" i="11"/>
  <c r="W22" i="11"/>
  <c r="X22" i="11"/>
  <c r="Y22" i="11" s="1"/>
  <c r="Z22" i="11"/>
  <c r="AA22" i="11" s="1"/>
  <c r="E23" i="11"/>
  <c r="G23" i="11"/>
  <c r="I23" i="11"/>
  <c r="K23" i="11"/>
  <c r="M23" i="11"/>
  <c r="O23" i="11"/>
  <c r="Q23" i="11"/>
  <c r="S23" i="11"/>
  <c r="U23" i="11"/>
  <c r="W23" i="11"/>
  <c r="X23" i="11"/>
  <c r="Y23" i="11" s="1"/>
  <c r="Z23" i="11"/>
  <c r="AA23" i="11" s="1"/>
  <c r="E24" i="11"/>
  <c r="G24" i="11"/>
  <c r="I24" i="11"/>
  <c r="K24" i="11"/>
  <c r="M24" i="11"/>
  <c r="O24" i="11"/>
  <c r="Q24" i="11"/>
  <c r="S24" i="11"/>
  <c r="U24" i="11"/>
  <c r="W24" i="11"/>
  <c r="X24" i="11"/>
  <c r="Y24" i="11" s="1"/>
  <c r="Z24" i="11"/>
  <c r="AA24" i="11" s="1"/>
  <c r="E25" i="11"/>
  <c r="G25" i="11"/>
  <c r="I25" i="11"/>
  <c r="K25" i="11"/>
  <c r="M25" i="11"/>
  <c r="O25" i="11"/>
  <c r="Q25" i="11"/>
  <c r="S25" i="11"/>
  <c r="U25" i="11"/>
  <c r="W25" i="11"/>
  <c r="X25" i="11"/>
  <c r="Y25" i="11" s="1"/>
  <c r="Z25" i="11"/>
  <c r="AA25" i="11" s="1"/>
  <c r="E26" i="11"/>
  <c r="G26" i="11"/>
  <c r="I26" i="11"/>
  <c r="K26" i="11"/>
  <c r="M26" i="11"/>
  <c r="O26" i="11"/>
  <c r="Q26" i="11"/>
  <c r="S26" i="11"/>
  <c r="U26" i="11"/>
  <c r="W26" i="11"/>
  <c r="X26" i="11"/>
  <c r="Y26" i="11"/>
  <c r="Z26" i="11"/>
  <c r="AA26" i="11" s="1"/>
  <c r="E27" i="11"/>
  <c r="G27" i="11"/>
  <c r="I27" i="11"/>
  <c r="K27" i="11"/>
  <c r="M27" i="11"/>
  <c r="O27" i="11"/>
  <c r="Q27" i="11"/>
  <c r="S27" i="11"/>
  <c r="U27" i="11"/>
  <c r="W27" i="11"/>
  <c r="X27" i="11"/>
  <c r="Y27" i="11" s="1"/>
  <c r="Z27" i="11"/>
  <c r="AA27" i="11" s="1"/>
  <c r="E28" i="11"/>
  <c r="G28" i="11"/>
  <c r="I28" i="11"/>
  <c r="K28" i="11"/>
  <c r="M28" i="11"/>
  <c r="O28" i="11"/>
  <c r="Q28" i="11"/>
  <c r="S28" i="11"/>
  <c r="U28" i="11"/>
  <c r="W28" i="11"/>
  <c r="X28" i="11"/>
  <c r="Y28" i="11" s="1"/>
  <c r="Z28" i="11"/>
  <c r="AA28" i="11" s="1"/>
  <c r="E29" i="11"/>
  <c r="G29" i="11"/>
  <c r="I29" i="11"/>
  <c r="K29" i="11"/>
  <c r="M29" i="11"/>
  <c r="O29" i="11"/>
  <c r="Q29" i="11"/>
  <c r="S29" i="11"/>
  <c r="U29" i="11"/>
  <c r="W29" i="11"/>
  <c r="X29" i="11"/>
  <c r="Y29" i="11" s="1"/>
  <c r="Z29" i="11"/>
  <c r="AA29" i="11" s="1"/>
  <c r="E30" i="11"/>
  <c r="G30" i="11"/>
  <c r="I30" i="11"/>
  <c r="K30" i="11"/>
  <c r="M30" i="11"/>
  <c r="O30" i="11"/>
  <c r="Q30" i="11"/>
  <c r="S30" i="11"/>
  <c r="U30" i="11"/>
  <c r="W30" i="11"/>
  <c r="X30" i="11"/>
  <c r="Y30" i="11" s="1"/>
  <c r="Z30" i="11"/>
  <c r="AA30" i="11" s="1"/>
  <c r="E31" i="11"/>
  <c r="G31" i="11"/>
  <c r="I31" i="11"/>
  <c r="K31" i="11"/>
  <c r="M31" i="11"/>
  <c r="O31" i="11"/>
  <c r="Q31" i="11"/>
  <c r="S31" i="11"/>
  <c r="U31" i="11"/>
  <c r="W31" i="11"/>
  <c r="X31" i="11"/>
  <c r="Y31" i="11" s="1"/>
  <c r="Z31" i="11"/>
  <c r="AA31" i="11" s="1"/>
  <c r="E32" i="11"/>
  <c r="G32" i="11"/>
  <c r="I32" i="11"/>
  <c r="K32" i="11"/>
  <c r="M32" i="11"/>
  <c r="O32" i="11"/>
  <c r="Q32" i="11"/>
  <c r="S32" i="11"/>
  <c r="U32" i="11"/>
  <c r="W32" i="11"/>
  <c r="X32" i="11"/>
  <c r="Y32" i="11" s="1"/>
  <c r="Z32" i="11"/>
  <c r="AA32" i="11" s="1"/>
  <c r="E33" i="11"/>
  <c r="G33" i="11"/>
  <c r="I33" i="11"/>
  <c r="K33" i="11"/>
  <c r="M33" i="11"/>
  <c r="O33" i="11"/>
  <c r="Q33" i="11"/>
  <c r="S33" i="11"/>
  <c r="U33" i="11"/>
  <c r="W33" i="11"/>
  <c r="X33" i="11"/>
  <c r="Y33" i="11" s="1"/>
  <c r="Z33" i="11"/>
  <c r="AA33" i="11" s="1"/>
  <c r="E34" i="11"/>
  <c r="G34" i="11"/>
  <c r="I34" i="11"/>
  <c r="K34" i="11"/>
  <c r="M34" i="11"/>
  <c r="O34" i="11"/>
  <c r="Q34" i="11"/>
  <c r="S34" i="11"/>
  <c r="U34" i="11"/>
  <c r="W34" i="11"/>
  <c r="X34" i="11"/>
  <c r="Y34" i="11" s="1"/>
  <c r="Z34" i="11"/>
  <c r="AA34" i="11" s="1"/>
  <c r="E35" i="11"/>
  <c r="G35" i="11"/>
  <c r="I35" i="11"/>
  <c r="K35" i="11"/>
  <c r="M35" i="11"/>
  <c r="O35" i="11"/>
  <c r="Q35" i="11"/>
  <c r="S35" i="11"/>
  <c r="U35" i="11"/>
  <c r="W35" i="11"/>
  <c r="X35" i="11"/>
  <c r="Y35" i="11" s="1"/>
  <c r="Z35" i="11"/>
  <c r="AA35" i="11" s="1"/>
  <c r="E36" i="11"/>
  <c r="G36" i="11"/>
  <c r="I36" i="11"/>
  <c r="K36" i="11"/>
  <c r="M36" i="11"/>
  <c r="O36" i="11"/>
  <c r="Q36" i="11"/>
  <c r="S36" i="11"/>
  <c r="U36" i="11"/>
  <c r="W36" i="11"/>
  <c r="X36" i="11"/>
  <c r="Y36" i="11" s="1"/>
  <c r="Z36" i="11"/>
  <c r="AA36" i="11" s="1"/>
  <c r="E37" i="11"/>
  <c r="G37" i="11"/>
  <c r="I37" i="11"/>
  <c r="K37" i="11"/>
  <c r="M37" i="11"/>
  <c r="O37" i="11"/>
  <c r="Q37" i="11"/>
  <c r="S37" i="11"/>
  <c r="U37" i="11"/>
  <c r="W37" i="11"/>
  <c r="X37" i="11"/>
  <c r="Y37" i="11" s="1"/>
  <c r="Z37" i="11"/>
  <c r="AA37" i="11" s="1"/>
  <c r="E38" i="11"/>
  <c r="I38" i="11"/>
  <c r="M38" i="11"/>
  <c r="Q38" i="11"/>
  <c r="U38" i="11"/>
  <c r="X38" i="11"/>
  <c r="Y38" i="11"/>
  <c r="Z38" i="11"/>
  <c r="E39" i="11"/>
  <c r="G39" i="11"/>
  <c r="I39" i="11"/>
  <c r="K39" i="11"/>
  <c r="M39" i="11"/>
  <c r="O39" i="11"/>
  <c r="Q39" i="11"/>
  <c r="S39" i="11"/>
  <c r="U39" i="11"/>
  <c r="W39" i="11"/>
  <c r="X39" i="11"/>
  <c r="Y39" i="11" s="1"/>
  <c r="Z39" i="11"/>
  <c r="AA39" i="11" s="1"/>
  <c r="E40" i="11"/>
  <c r="G40" i="11"/>
  <c r="I40" i="11"/>
  <c r="K40" i="11"/>
  <c r="M40" i="11"/>
  <c r="O40" i="11"/>
  <c r="Q40" i="11"/>
  <c r="S40" i="11"/>
  <c r="U40" i="11"/>
  <c r="W40" i="11"/>
  <c r="X40" i="11"/>
  <c r="Y40" i="11" s="1"/>
  <c r="Z40" i="11"/>
  <c r="AA40" i="11" s="1"/>
  <c r="E41" i="11"/>
  <c r="G41" i="11"/>
  <c r="I41" i="11"/>
  <c r="K41" i="11"/>
  <c r="M41" i="11"/>
  <c r="O41" i="11"/>
  <c r="Q41" i="11"/>
  <c r="S41" i="11"/>
  <c r="U41" i="11"/>
  <c r="W41" i="11"/>
  <c r="X41" i="11"/>
  <c r="Y41" i="11" s="1"/>
  <c r="Z41" i="11"/>
  <c r="AA41" i="11" s="1"/>
  <c r="E42" i="11"/>
  <c r="G42" i="11"/>
  <c r="I42" i="11"/>
  <c r="K42" i="11"/>
  <c r="M42" i="11"/>
  <c r="O42" i="11"/>
  <c r="Q42" i="11"/>
  <c r="S42" i="11"/>
  <c r="U42" i="11"/>
  <c r="W42" i="11"/>
  <c r="X42" i="11"/>
  <c r="Y42" i="11" s="1"/>
  <c r="Z42" i="11"/>
  <c r="AA42" i="11" s="1"/>
  <c r="E43" i="11"/>
  <c r="G43" i="11"/>
  <c r="I43" i="11"/>
  <c r="K43" i="11"/>
  <c r="M43" i="11"/>
  <c r="O43" i="11"/>
  <c r="Q43" i="11"/>
  <c r="S43" i="11"/>
  <c r="U43" i="11"/>
  <c r="W43" i="11"/>
  <c r="X43" i="11"/>
  <c r="Y43" i="11" s="1"/>
  <c r="Z43" i="11"/>
  <c r="AA43" i="11" s="1"/>
  <c r="E44" i="11"/>
  <c r="G44" i="11"/>
  <c r="I44" i="11"/>
  <c r="K44" i="11"/>
  <c r="M44" i="11"/>
  <c r="O44" i="11"/>
  <c r="Q44" i="11"/>
  <c r="S44" i="11"/>
  <c r="U44" i="11"/>
  <c r="W44" i="11"/>
  <c r="X44" i="11"/>
  <c r="Y44" i="11" s="1"/>
  <c r="Z44" i="11"/>
  <c r="AA44" i="11" s="1"/>
  <c r="E45" i="11"/>
  <c r="G45" i="11"/>
  <c r="I45" i="11"/>
  <c r="K45" i="11"/>
  <c r="M45" i="11"/>
  <c r="O45" i="11"/>
  <c r="Q45" i="11"/>
  <c r="S45" i="11"/>
  <c r="U45" i="11"/>
  <c r="W45" i="11"/>
  <c r="X45" i="11"/>
  <c r="Y45" i="11" s="1"/>
  <c r="Z45" i="11"/>
  <c r="AA45" i="11" s="1"/>
  <c r="E46" i="11"/>
  <c r="G46" i="11"/>
  <c r="I46" i="11"/>
  <c r="K46" i="11"/>
  <c r="M46" i="11"/>
  <c r="O46" i="11"/>
  <c r="Q46" i="11"/>
  <c r="S46" i="11"/>
  <c r="U46" i="11"/>
  <c r="W46" i="11"/>
  <c r="X46" i="11"/>
  <c r="Y46" i="11" s="1"/>
  <c r="Z46" i="11"/>
  <c r="AA46" i="11" s="1"/>
  <c r="E47" i="11"/>
  <c r="G47" i="11"/>
  <c r="I47" i="11"/>
  <c r="K47" i="11"/>
  <c r="M47" i="11"/>
  <c r="O47" i="11"/>
  <c r="Q47" i="11"/>
  <c r="S47" i="11"/>
  <c r="U47" i="11"/>
  <c r="W47" i="11"/>
  <c r="X47" i="11"/>
  <c r="Y47" i="11" s="1"/>
  <c r="Z47" i="11"/>
  <c r="AA47" i="11" s="1"/>
  <c r="E48" i="11"/>
  <c r="G48" i="11"/>
  <c r="I48" i="11"/>
  <c r="K48" i="11"/>
  <c r="M48" i="11"/>
  <c r="O48" i="11"/>
  <c r="Q48" i="11"/>
  <c r="S48" i="11"/>
  <c r="U48" i="11"/>
  <c r="W48" i="11"/>
  <c r="X48" i="11"/>
  <c r="Y48" i="11" s="1"/>
  <c r="Z48" i="11"/>
  <c r="AA48" i="11" s="1"/>
  <c r="E49" i="11"/>
  <c r="G49" i="11"/>
  <c r="I49" i="11"/>
  <c r="K49" i="11"/>
  <c r="M49" i="11"/>
  <c r="O49" i="11"/>
  <c r="Q49" i="11"/>
  <c r="S49" i="11"/>
  <c r="U49" i="11"/>
  <c r="W49" i="11"/>
  <c r="X49" i="11"/>
  <c r="Y49" i="11" s="1"/>
  <c r="Z49" i="11"/>
  <c r="AA49" i="11" s="1"/>
  <c r="E50" i="11"/>
  <c r="G50" i="11"/>
  <c r="I50" i="11"/>
  <c r="K50" i="11"/>
  <c r="M50" i="11"/>
  <c r="O50" i="11"/>
  <c r="Q50" i="11"/>
  <c r="S50" i="11"/>
  <c r="U50" i="11"/>
  <c r="W50" i="11"/>
  <c r="X50" i="11"/>
  <c r="Y50" i="11" s="1"/>
  <c r="Z50" i="11"/>
  <c r="AA50" i="11" s="1"/>
  <c r="E51" i="11"/>
  <c r="G51" i="11"/>
  <c r="I51" i="11"/>
  <c r="K51" i="11"/>
  <c r="M51" i="11"/>
  <c r="O51" i="11"/>
  <c r="Q51" i="11"/>
  <c r="S51" i="11"/>
  <c r="U51" i="11"/>
  <c r="W51" i="11"/>
  <c r="X51" i="11"/>
  <c r="Y51" i="11" s="1"/>
  <c r="Z51" i="11"/>
  <c r="AA51" i="11" s="1"/>
  <c r="E52" i="11"/>
  <c r="G52" i="11"/>
  <c r="I52" i="11"/>
  <c r="K52" i="11"/>
  <c r="M52" i="11"/>
  <c r="O52" i="11"/>
  <c r="Q52" i="11"/>
  <c r="S52" i="11"/>
  <c r="U52" i="11"/>
  <c r="W52" i="11"/>
  <c r="X52" i="11"/>
  <c r="Y52" i="11" s="1"/>
  <c r="Z52" i="11"/>
  <c r="AA52" i="11" s="1"/>
  <c r="E53" i="11"/>
  <c r="G53" i="11"/>
  <c r="I53" i="11"/>
  <c r="K53" i="11"/>
  <c r="M53" i="11"/>
  <c r="O53" i="11"/>
  <c r="Q53" i="11"/>
  <c r="S53" i="11"/>
  <c r="U53" i="11"/>
  <c r="W53" i="11"/>
  <c r="X53" i="11"/>
  <c r="Y53" i="11" s="1"/>
  <c r="Z53" i="11"/>
  <c r="AA53" i="11" s="1"/>
  <c r="E54" i="11"/>
  <c r="G54" i="11"/>
  <c r="M54" i="11"/>
  <c r="O54" i="11"/>
  <c r="Q54" i="11"/>
  <c r="S54" i="11"/>
  <c r="U54" i="11"/>
  <c r="W54" i="11"/>
  <c r="X54" i="11"/>
  <c r="Y54" i="11" s="1"/>
  <c r="Z54" i="11"/>
  <c r="AA54" i="11" s="1"/>
  <c r="E55" i="11"/>
  <c r="G55" i="11"/>
  <c r="M55" i="11"/>
  <c r="O55" i="11"/>
  <c r="Q55" i="11"/>
  <c r="S55" i="11"/>
  <c r="U55" i="11"/>
  <c r="W55" i="11"/>
  <c r="X55" i="11"/>
  <c r="Y55" i="11" s="1"/>
  <c r="Z55" i="11"/>
  <c r="AA55" i="11" s="1"/>
  <c r="E56" i="11"/>
  <c r="G56" i="11"/>
  <c r="I56" i="11"/>
  <c r="K56" i="11"/>
  <c r="M56" i="11"/>
  <c r="O56" i="11"/>
  <c r="Q56" i="11"/>
  <c r="S56" i="11"/>
  <c r="U56" i="11"/>
  <c r="W56" i="11"/>
  <c r="X56" i="11"/>
  <c r="Y56" i="11" s="1"/>
  <c r="Z56" i="11"/>
  <c r="AA56" i="11" s="1"/>
  <c r="E57" i="11"/>
  <c r="G57" i="11"/>
  <c r="I57" i="11"/>
  <c r="K57" i="11"/>
  <c r="M57" i="11"/>
  <c r="O57" i="11"/>
  <c r="Q57" i="11"/>
  <c r="S57" i="11"/>
  <c r="U57" i="11"/>
  <c r="W57" i="11"/>
  <c r="X57" i="11"/>
  <c r="Y57" i="11" s="1"/>
  <c r="Z57" i="11"/>
  <c r="AA57" i="11" s="1"/>
  <c r="E58" i="11"/>
  <c r="G58" i="11"/>
  <c r="I58" i="11"/>
  <c r="K58" i="11"/>
  <c r="M58" i="11"/>
  <c r="O58" i="11"/>
  <c r="Q58" i="11"/>
  <c r="S58" i="11"/>
  <c r="U58" i="11"/>
  <c r="W58" i="11"/>
  <c r="X58" i="11"/>
  <c r="Y58" i="11" s="1"/>
  <c r="Z58" i="11"/>
  <c r="AA58" i="11" s="1"/>
  <c r="E59" i="11"/>
  <c r="G59" i="11"/>
  <c r="I59" i="11"/>
  <c r="K59" i="11"/>
  <c r="M59" i="11"/>
  <c r="O59" i="11"/>
  <c r="Q59" i="11"/>
  <c r="S59" i="11"/>
  <c r="U59" i="11"/>
  <c r="W59" i="11"/>
  <c r="X59" i="11"/>
  <c r="Y59" i="11" s="1"/>
  <c r="Z59" i="11"/>
  <c r="AA59" i="11" s="1"/>
  <c r="B60" i="11"/>
  <c r="C60" i="11"/>
  <c r="D60" i="11"/>
  <c r="F60" i="11"/>
  <c r="H60" i="11"/>
  <c r="I60" i="11" s="1"/>
  <c r="J60" i="11"/>
  <c r="L60" i="11"/>
  <c r="N60" i="11"/>
  <c r="P60" i="11"/>
  <c r="Q60" i="11" s="1"/>
  <c r="R60" i="11"/>
  <c r="T60" i="11"/>
  <c r="U60" i="11" s="1"/>
  <c r="V60" i="11"/>
  <c r="E4" i="10"/>
  <c r="G4" i="10"/>
  <c r="I4" i="10"/>
  <c r="K4" i="10"/>
  <c r="M4" i="10"/>
  <c r="O4" i="10"/>
  <c r="Q4" i="10"/>
  <c r="S4" i="10"/>
  <c r="U4" i="10"/>
  <c r="W4" i="10"/>
  <c r="X4" i="10"/>
  <c r="Y4" i="10" s="1"/>
  <c r="Z4" i="10"/>
  <c r="AA4" i="10" s="1"/>
  <c r="E5" i="10"/>
  <c r="G5" i="10"/>
  <c r="I5" i="10"/>
  <c r="K5" i="10"/>
  <c r="M5" i="10"/>
  <c r="O5" i="10"/>
  <c r="Q5" i="10"/>
  <c r="S5" i="10"/>
  <c r="U5" i="10"/>
  <c r="W5" i="10"/>
  <c r="X5" i="10"/>
  <c r="Y5" i="10" s="1"/>
  <c r="Z5" i="10"/>
  <c r="AA5" i="10" s="1"/>
  <c r="E6" i="10"/>
  <c r="G6" i="10"/>
  <c r="I6" i="10"/>
  <c r="K6" i="10"/>
  <c r="M6" i="10"/>
  <c r="O6" i="10"/>
  <c r="Q6" i="10"/>
  <c r="S6" i="10"/>
  <c r="U6" i="10"/>
  <c r="W6" i="10"/>
  <c r="X6" i="10"/>
  <c r="Y6" i="10" s="1"/>
  <c r="Z6" i="10"/>
  <c r="AA6" i="10" s="1"/>
  <c r="E7" i="10"/>
  <c r="G7" i="10"/>
  <c r="I7" i="10"/>
  <c r="K7" i="10"/>
  <c r="M7" i="10"/>
  <c r="O7" i="10"/>
  <c r="Q7" i="10"/>
  <c r="S7" i="10"/>
  <c r="U7" i="10"/>
  <c r="W7" i="10"/>
  <c r="X7" i="10"/>
  <c r="Y7" i="10" s="1"/>
  <c r="Z7" i="10"/>
  <c r="AA7" i="10" s="1"/>
  <c r="E8" i="10"/>
  <c r="G8" i="10"/>
  <c r="I8" i="10"/>
  <c r="K8" i="10"/>
  <c r="M8" i="10"/>
  <c r="O8" i="10"/>
  <c r="Q8" i="10"/>
  <c r="S8" i="10"/>
  <c r="U8" i="10"/>
  <c r="W8" i="10"/>
  <c r="X8" i="10"/>
  <c r="Y8" i="10" s="1"/>
  <c r="Z8" i="10"/>
  <c r="AA8" i="10" s="1"/>
  <c r="E9" i="10"/>
  <c r="G9" i="10"/>
  <c r="I9" i="10"/>
  <c r="K9" i="10"/>
  <c r="M9" i="10"/>
  <c r="O9" i="10"/>
  <c r="Q9" i="10"/>
  <c r="S9" i="10"/>
  <c r="U9" i="10"/>
  <c r="W9" i="10"/>
  <c r="X9" i="10"/>
  <c r="Y9" i="10" s="1"/>
  <c r="Z9" i="10"/>
  <c r="AA9" i="10" s="1"/>
  <c r="E10" i="10"/>
  <c r="G10" i="10"/>
  <c r="I10" i="10"/>
  <c r="K10" i="10"/>
  <c r="M10" i="10"/>
  <c r="O10" i="10"/>
  <c r="Q10" i="10"/>
  <c r="S10" i="10"/>
  <c r="U10" i="10"/>
  <c r="W10" i="10"/>
  <c r="X10" i="10"/>
  <c r="Y10" i="10" s="1"/>
  <c r="Z10" i="10"/>
  <c r="AA10" i="10" s="1"/>
  <c r="E11" i="10"/>
  <c r="G11" i="10"/>
  <c r="I11" i="10"/>
  <c r="K11" i="10"/>
  <c r="M11" i="10"/>
  <c r="O11" i="10"/>
  <c r="Q11" i="10"/>
  <c r="S11" i="10"/>
  <c r="U11" i="10"/>
  <c r="W11" i="10"/>
  <c r="X11" i="10"/>
  <c r="Y11" i="10" s="1"/>
  <c r="Z11" i="10"/>
  <c r="AA11" i="10" s="1"/>
  <c r="E12" i="10"/>
  <c r="G12" i="10"/>
  <c r="I12" i="10"/>
  <c r="K12" i="10"/>
  <c r="M12" i="10"/>
  <c r="O12" i="10"/>
  <c r="Q12" i="10"/>
  <c r="S12" i="10"/>
  <c r="U12" i="10"/>
  <c r="W12" i="10"/>
  <c r="X12" i="10"/>
  <c r="Y12" i="10" s="1"/>
  <c r="Z12" i="10"/>
  <c r="AA12" i="10" s="1"/>
  <c r="E13" i="10"/>
  <c r="G13" i="10"/>
  <c r="I13" i="10"/>
  <c r="K13" i="10"/>
  <c r="M13" i="10"/>
  <c r="O13" i="10"/>
  <c r="Q13" i="10"/>
  <c r="S13" i="10"/>
  <c r="U13" i="10"/>
  <c r="W13" i="10"/>
  <c r="X13" i="10"/>
  <c r="Y13" i="10" s="1"/>
  <c r="Z13" i="10"/>
  <c r="AA13" i="10" s="1"/>
  <c r="E14" i="10"/>
  <c r="G14" i="10"/>
  <c r="I14" i="10"/>
  <c r="K14" i="10"/>
  <c r="M14" i="10"/>
  <c r="O14" i="10"/>
  <c r="Q14" i="10"/>
  <c r="S14" i="10"/>
  <c r="U14" i="10"/>
  <c r="W14" i="10"/>
  <c r="X14" i="10"/>
  <c r="Y14" i="10" s="1"/>
  <c r="Z14" i="10"/>
  <c r="AA14" i="10" s="1"/>
  <c r="E15" i="10"/>
  <c r="G15" i="10"/>
  <c r="I15" i="10"/>
  <c r="K15" i="10"/>
  <c r="M15" i="10"/>
  <c r="O15" i="10"/>
  <c r="Q15" i="10"/>
  <c r="S15" i="10"/>
  <c r="U15" i="10"/>
  <c r="W15" i="10"/>
  <c r="X15" i="10"/>
  <c r="Y15" i="10" s="1"/>
  <c r="Z15" i="10"/>
  <c r="AA15" i="10" s="1"/>
  <c r="E16" i="10"/>
  <c r="G16" i="10"/>
  <c r="I16" i="10"/>
  <c r="K16" i="10"/>
  <c r="M16" i="10"/>
  <c r="O16" i="10"/>
  <c r="Q16" i="10"/>
  <c r="S16" i="10"/>
  <c r="U16" i="10"/>
  <c r="W16" i="10"/>
  <c r="X16" i="10"/>
  <c r="Y16" i="10" s="1"/>
  <c r="Z16" i="10"/>
  <c r="AA16" i="10" s="1"/>
  <c r="E17" i="10"/>
  <c r="G17" i="10"/>
  <c r="I17" i="10"/>
  <c r="K17" i="10"/>
  <c r="M17" i="10"/>
  <c r="O17" i="10"/>
  <c r="Q17" i="10"/>
  <c r="S17" i="10"/>
  <c r="U17" i="10"/>
  <c r="W17" i="10"/>
  <c r="X17" i="10"/>
  <c r="Y17" i="10" s="1"/>
  <c r="Z17" i="10"/>
  <c r="AA17" i="10" s="1"/>
  <c r="E18" i="10"/>
  <c r="G18" i="10"/>
  <c r="I18" i="10"/>
  <c r="K18" i="10"/>
  <c r="M18" i="10"/>
  <c r="O18" i="10"/>
  <c r="Q18" i="10"/>
  <c r="S18" i="10"/>
  <c r="U18" i="10"/>
  <c r="W18" i="10"/>
  <c r="X18" i="10"/>
  <c r="Y18" i="10" s="1"/>
  <c r="Z18" i="10"/>
  <c r="AA18" i="10" s="1"/>
  <c r="E19" i="10"/>
  <c r="G19" i="10"/>
  <c r="I19" i="10"/>
  <c r="K19" i="10"/>
  <c r="M19" i="10"/>
  <c r="O19" i="10"/>
  <c r="Q19" i="10"/>
  <c r="S19" i="10"/>
  <c r="U19" i="10"/>
  <c r="W19" i="10"/>
  <c r="X19" i="10"/>
  <c r="Y19" i="10" s="1"/>
  <c r="Z19" i="10"/>
  <c r="AA19" i="10" s="1"/>
  <c r="E20" i="10"/>
  <c r="G20" i="10"/>
  <c r="I20" i="10"/>
  <c r="K20" i="10"/>
  <c r="M20" i="10"/>
  <c r="O20" i="10"/>
  <c r="Q20" i="10"/>
  <c r="S20" i="10"/>
  <c r="U20" i="10"/>
  <c r="W20" i="10"/>
  <c r="X20" i="10"/>
  <c r="Y20" i="10" s="1"/>
  <c r="Z20" i="10"/>
  <c r="AA20" i="10" s="1"/>
  <c r="E21" i="10"/>
  <c r="G21" i="10"/>
  <c r="I21" i="10"/>
  <c r="K21" i="10"/>
  <c r="M21" i="10"/>
  <c r="O21" i="10"/>
  <c r="Q21" i="10"/>
  <c r="S21" i="10"/>
  <c r="U21" i="10"/>
  <c r="W21" i="10"/>
  <c r="X21" i="10"/>
  <c r="Y21" i="10" s="1"/>
  <c r="Z21" i="10"/>
  <c r="AA21" i="10" s="1"/>
  <c r="E22" i="10"/>
  <c r="G22" i="10"/>
  <c r="I22" i="10"/>
  <c r="K22" i="10"/>
  <c r="M22" i="10"/>
  <c r="O22" i="10"/>
  <c r="Q22" i="10"/>
  <c r="S22" i="10"/>
  <c r="U22" i="10"/>
  <c r="W22" i="10"/>
  <c r="X22" i="10"/>
  <c r="Y22" i="10" s="1"/>
  <c r="Z22" i="10"/>
  <c r="AA22" i="10" s="1"/>
  <c r="E23" i="10"/>
  <c r="G23" i="10"/>
  <c r="I23" i="10"/>
  <c r="K23" i="10"/>
  <c r="M23" i="10"/>
  <c r="O23" i="10"/>
  <c r="Q23" i="10"/>
  <c r="S23" i="10"/>
  <c r="U23" i="10"/>
  <c r="W23" i="10"/>
  <c r="X23" i="10"/>
  <c r="Y23" i="10" s="1"/>
  <c r="Z23" i="10"/>
  <c r="AA23" i="10"/>
  <c r="E24" i="10"/>
  <c r="G24" i="10"/>
  <c r="I24" i="10"/>
  <c r="K24" i="10"/>
  <c r="M24" i="10"/>
  <c r="O24" i="10"/>
  <c r="Q24" i="10"/>
  <c r="S24" i="10"/>
  <c r="U24" i="10"/>
  <c r="W24" i="10"/>
  <c r="X24" i="10"/>
  <c r="Y24" i="10" s="1"/>
  <c r="Z24" i="10"/>
  <c r="AA24" i="10" s="1"/>
  <c r="E25" i="10"/>
  <c r="G25" i="10"/>
  <c r="I25" i="10"/>
  <c r="K25" i="10"/>
  <c r="M25" i="10"/>
  <c r="O25" i="10"/>
  <c r="Q25" i="10"/>
  <c r="S25" i="10"/>
  <c r="U25" i="10"/>
  <c r="W25" i="10"/>
  <c r="X25" i="10"/>
  <c r="Y25" i="10"/>
  <c r="Z25" i="10"/>
  <c r="AA25" i="10" s="1"/>
  <c r="E26" i="10"/>
  <c r="G26" i="10"/>
  <c r="I26" i="10"/>
  <c r="K26" i="10"/>
  <c r="M26" i="10"/>
  <c r="O26" i="10"/>
  <c r="Q26" i="10"/>
  <c r="S26" i="10"/>
  <c r="U26" i="10"/>
  <c r="W26" i="10"/>
  <c r="X26" i="10"/>
  <c r="Y26" i="10" s="1"/>
  <c r="Z26" i="10"/>
  <c r="AA26" i="10" s="1"/>
  <c r="E27" i="10"/>
  <c r="G27" i="10"/>
  <c r="I27" i="10"/>
  <c r="K27" i="10"/>
  <c r="M27" i="10"/>
  <c r="O27" i="10"/>
  <c r="Q27" i="10"/>
  <c r="S27" i="10"/>
  <c r="U27" i="10"/>
  <c r="W27" i="10"/>
  <c r="X27" i="10"/>
  <c r="Y27" i="10" s="1"/>
  <c r="Z27" i="10"/>
  <c r="AA27" i="10" s="1"/>
  <c r="E28" i="10"/>
  <c r="G28" i="10"/>
  <c r="I28" i="10"/>
  <c r="K28" i="10"/>
  <c r="M28" i="10"/>
  <c r="O28" i="10"/>
  <c r="Q28" i="10"/>
  <c r="S28" i="10"/>
  <c r="U28" i="10"/>
  <c r="W28" i="10"/>
  <c r="X28" i="10"/>
  <c r="Y28" i="10" s="1"/>
  <c r="Z28" i="10"/>
  <c r="AA28" i="10" s="1"/>
  <c r="E29" i="10"/>
  <c r="G29" i="10"/>
  <c r="I29" i="10"/>
  <c r="K29" i="10"/>
  <c r="M29" i="10"/>
  <c r="O29" i="10"/>
  <c r="Q29" i="10"/>
  <c r="S29" i="10"/>
  <c r="U29" i="10"/>
  <c r="W29" i="10"/>
  <c r="X29" i="10"/>
  <c r="Y29" i="10" s="1"/>
  <c r="Z29" i="10"/>
  <c r="AA29" i="10" s="1"/>
  <c r="E30" i="10"/>
  <c r="G30" i="10"/>
  <c r="I30" i="10"/>
  <c r="K30" i="10"/>
  <c r="M30" i="10"/>
  <c r="O30" i="10"/>
  <c r="Q30" i="10"/>
  <c r="S30" i="10"/>
  <c r="U30" i="10"/>
  <c r="W30" i="10"/>
  <c r="X30" i="10"/>
  <c r="Y30" i="10" s="1"/>
  <c r="Z30" i="10"/>
  <c r="AA30" i="10" s="1"/>
  <c r="E31" i="10"/>
  <c r="G31" i="10"/>
  <c r="I31" i="10"/>
  <c r="K31" i="10"/>
  <c r="M31" i="10"/>
  <c r="O31" i="10"/>
  <c r="Q31" i="10"/>
  <c r="S31" i="10"/>
  <c r="U31" i="10"/>
  <c r="W31" i="10"/>
  <c r="X31" i="10"/>
  <c r="Y31" i="10" s="1"/>
  <c r="Z31" i="10"/>
  <c r="AA31" i="10" s="1"/>
  <c r="E32" i="10"/>
  <c r="G32" i="10"/>
  <c r="I32" i="10"/>
  <c r="K32" i="10"/>
  <c r="M32" i="10"/>
  <c r="O32" i="10"/>
  <c r="Q32" i="10"/>
  <c r="S32" i="10"/>
  <c r="U32" i="10"/>
  <c r="W32" i="10"/>
  <c r="X32" i="10"/>
  <c r="Y32" i="10" s="1"/>
  <c r="Z32" i="10"/>
  <c r="AA32" i="10" s="1"/>
  <c r="E33" i="10"/>
  <c r="G33" i="10"/>
  <c r="I33" i="10"/>
  <c r="K33" i="10"/>
  <c r="M33" i="10"/>
  <c r="O33" i="10"/>
  <c r="Q33" i="10"/>
  <c r="S33" i="10"/>
  <c r="U33" i="10"/>
  <c r="W33" i="10"/>
  <c r="X33" i="10"/>
  <c r="Y33" i="10"/>
  <c r="Z33" i="10"/>
  <c r="AA33" i="10" s="1"/>
  <c r="E34" i="10"/>
  <c r="G34" i="10"/>
  <c r="I34" i="10"/>
  <c r="K34" i="10"/>
  <c r="M34" i="10"/>
  <c r="O34" i="10"/>
  <c r="Q34" i="10"/>
  <c r="S34" i="10"/>
  <c r="U34" i="10"/>
  <c r="W34" i="10"/>
  <c r="X34" i="10"/>
  <c r="Y34" i="10" s="1"/>
  <c r="Z34" i="10"/>
  <c r="AA34" i="10" s="1"/>
  <c r="E35" i="10"/>
  <c r="G35" i="10"/>
  <c r="I35" i="10"/>
  <c r="K35" i="10"/>
  <c r="M35" i="10"/>
  <c r="O35" i="10"/>
  <c r="Q35" i="10"/>
  <c r="S35" i="10"/>
  <c r="U35" i="10"/>
  <c r="W35" i="10"/>
  <c r="X35" i="10"/>
  <c r="Y35" i="10" s="1"/>
  <c r="Z35" i="10"/>
  <c r="AA35" i="10" s="1"/>
  <c r="E36" i="10"/>
  <c r="G36" i="10"/>
  <c r="I36" i="10"/>
  <c r="K36" i="10"/>
  <c r="M36" i="10"/>
  <c r="O36" i="10"/>
  <c r="Q36" i="10"/>
  <c r="S36" i="10"/>
  <c r="U36" i="10"/>
  <c r="W36" i="10"/>
  <c r="X36" i="10"/>
  <c r="Y36" i="10" s="1"/>
  <c r="Z36" i="10"/>
  <c r="AA36" i="10" s="1"/>
  <c r="E37" i="10"/>
  <c r="G37" i="10"/>
  <c r="I37" i="10"/>
  <c r="K37" i="10"/>
  <c r="M37" i="10"/>
  <c r="O37" i="10"/>
  <c r="Q37" i="10"/>
  <c r="S37" i="10"/>
  <c r="U37" i="10"/>
  <c r="W37" i="10"/>
  <c r="X37" i="10"/>
  <c r="Y37" i="10" s="1"/>
  <c r="Z37" i="10"/>
  <c r="AA37" i="10" s="1"/>
  <c r="E38" i="10"/>
  <c r="I38" i="10"/>
  <c r="M38" i="10"/>
  <c r="Q38" i="10"/>
  <c r="U38" i="10"/>
  <c r="X38" i="10"/>
  <c r="Y38" i="10" s="1"/>
  <c r="Z38" i="10"/>
  <c r="E39" i="10"/>
  <c r="G39" i="10"/>
  <c r="I39" i="10"/>
  <c r="K39" i="10"/>
  <c r="M39" i="10"/>
  <c r="O39" i="10"/>
  <c r="Q39" i="10"/>
  <c r="S39" i="10"/>
  <c r="U39" i="10"/>
  <c r="W39" i="10"/>
  <c r="X39" i="10"/>
  <c r="Y39" i="10" s="1"/>
  <c r="Z39" i="10"/>
  <c r="AA39" i="10" s="1"/>
  <c r="E40" i="10"/>
  <c r="G40" i="10"/>
  <c r="I40" i="10"/>
  <c r="K40" i="10"/>
  <c r="M40" i="10"/>
  <c r="O40" i="10"/>
  <c r="Q40" i="10"/>
  <c r="S40" i="10"/>
  <c r="U40" i="10"/>
  <c r="W40" i="10"/>
  <c r="X40" i="10"/>
  <c r="Y40" i="10" s="1"/>
  <c r="Z40" i="10"/>
  <c r="AA40" i="10"/>
  <c r="E41" i="10"/>
  <c r="G41" i="10"/>
  <c r="I41" i="10"/>
  <c r="K41" i="10"/>
  <c r="M41" i="10"/>
  <c r="O41" i="10"/>
  <c r="Q41" i="10"/>
  <c r="S41" i="10"/>
  <c r="U41" i="10"/>
  <c r="W41" i="10"/>
  <c r="X41" i="10"/>
  <c r="Y41" i="10" s="1"/>
  <c r="Z41" i="10"/>
  <c r="AA41" i="10" s="1"/>
  <c r="E42" i="10"/>
  <c r="G42" i="10"/>
  <c r="I42" i="10"/>
  <c r="K42" i="10"/>
  <c r="M42" i="10"/>
  <c r="O42" i="10"/>
  <c r="Q42" i="10"/>
  <c r="S42" i="10"/>
  <c r="U42" i="10"/>
  <c r="W42" i="10"/>
  <c r="X42" i="10"/>
  <c r="Y42" i="10" s="1"/>
  <c r="Z42" i="10"/>
  <c r="AA42" i="10" s="1"/>
  <c r="E43" i="10"/>
  <c r="G43" i="10"/>
  <c r="I43" i="10"/>
  <c r="K43" i="10"/>
  <c r="M43" i="10"/>
  <c r="O43" i="10"/>
  <c r="Q43" i="10"/>
  <c r="S43" i="10"/>
  <c r="U43" i="10"/>
  <c r="W43" i="10"/>
  <c r="X43" i="10"/>
  <c r="Y43" i="10" s="1"/>
  <c r="Z43" i="10"/>
  <c r="AA43" i="10" s="1"/>
  <c r="E44" i="10"/>
  <c r="G44" i="10"/>
  <c r="I44" i="10"/>
  <c r="K44" i="10"/>
  <c r="M44" i="10"/>
  <c r="O44" i="10"/>
  <c r="Q44" i="10"/>
  <c r="S44" i="10"/>
  <c r="U44" i="10"/>
  <c r="W44" i="10"/>
  <c r="X44" i="10"/>
  <c r="Y44" i="10" s="1"/>
  <c r="Z44" i="10"/>
  <c r="AA44" i="10" s="1"/>
  <c r="E45" i="10"/>
  <c r="G45" i="10"/>
  <c r="I45" i="10"/>
  <c r="K45" i="10"/>
  <c r="M45" i="10"/>
  <c r="O45" i="10"/>
  <c r="Q45" i="10"/>
  <c r="S45" i="10"/>
  <c r="U45" i="10"/>
  <c r="W45" i="10"/>
  <c r="X45" i="10"/>
  <c r="Y45" i="10" s="1"/>
  <c r="Z45" i="10"/>
  <c r="AA45" i="10" s="1"/>
  <c r="E46" i="10"/>
  <c r="G46" i="10"/>
  <c r="I46" i="10"/>
  <c r="K46" i="10"/>
  <c r="M46" i="10"/>
  <c r="O46" i="10"/>
  <c r="Q46" i="10"/>
  <c r="S46" i="10"/>
  <c r="U46" i="10"/>
  <c r="W46" i="10"/>
  <c r="X46" i="10"/>
  <c r="Y46" i="10" s="1"/>
  <c r="Z46" i="10"/>
  <c r="AA46" i="10" s="1"/>
  <c r="E47" i="10"/>
  <c r="G47" i="10"/>
  <c r="I47" i="10"/>
  <c r="K47" i="10"/>
  <c r="M47" i="10"/>
  <c r="O47" i="10"/>
  <c r="Q47" i="10"/>
  <c r="S47" i="10"/>
  <c r="U47" i="10"/>
  <c r="W47" i="10"/>
  <c r="X47" i="10"/>
  <c r="Y47" i="10" s="1"/>
  <c r="Z47" i="10"/>
  <c r="AA47" i="10" s="1"/>
  <c r="E48" i="10"/>
  <c r="G48" i="10"/>
  <c r="I48" i="10"/>
  <c r="K48" i="10"/>
  <c r="M48" i="10"/>
  <c r="O48" i="10"/>
  <c r="Q48" i="10"/>
  <c r="S48" i="10"/>
  <c r="U48" i="10"/>
  <c r="W48" i="10"/>
  <c r="X48" i="10"/>
  <c r="Y48" i="10" s="1"/>
  <c r="Z48" i="10"/>
  <c r="AA48" i="10" s="1"/>
  <c r="E49" i="10"/>
  <c r="G49" i="10"/>
  <c r="I49" i="10"/>
  <c r="K49" i="10"/>
  <c r="M49" i="10"/>
  <c r="O49" i="10"/>
  <c r="Q49" i="10"/>
  <c r="S49" i="10"/>
  <c r="U49" i="10"/>
  <c r="W49" i="10"/>
  <c r="X49" i="10"/>
  <c r="Y49" i="10" s="1"/>
  <c r="Z49" i="10"/>
  <c r="AA49" i="10" s="1"/>
  <c r="E50" i="10"/>
  <c r="G50" i="10"/>
  <c r="I50" i="10"/>
  <c r="K50" i="10"/>
  <c r="M50" i="10"/>
  <c r="O50" i="10"/>
  <c r="Q50" i="10"/>
  <c r="S50" i="10"/>
  <c r="U50" i="10"/>
  <c r="W50" i="10"/>
  <c r="X50" i="10"/>
  <c r="Z50" i="10"/>
  <c r="AA50" i="10" s="1"/>
  <c r="E51" i="10"/>
  <c r="G51" i="10"/>
  <c r="I51" i="10"/>
  <c r="K51" i="10"/>
  <c r="M51" i="10"/>
  <c r="O51" i="10"/>
  <c r="Q51" i="10"/>
  <c r="S51" i="10"/>
  <c r="U51" i="10"/>
  <c r="W51" i="10"/>
  <c r="X51" i="10"/>
  <c r="Z51" i="10"/>
  <c r="AA51" i="10" s="1"/>
  <c r="E52" i="10"/>
  <c r="G52" i="10"/>
  <c r="I52" i="10"/>
  <c r="K52" i="10"/>
  <c r="M52" i="10"/>
  <c r="O52" i="10"/>
  <c r="Q52" i="10"/>
  <c r="S52" i="10"/>
  <c r="U52" i="10"/>
  <c r="W52" i="10"/>
  <c r="X52" i="10"/>
  <c r="Y52" i="10" s="1"/>
  <c r="Z52" i="10"/>
  <c r="AA52" i="10" s="1"/>
  <c r="E53" i="10"/>
  <c r="G53" i="10"/>
  <c r="I53" i="10"/>
  <c r="K53" i="10"/>
  <c r="M53" i="10"/>
  <c r="O53" i="10"/>
  <c r="Q53" i="10"/>
  <c r="S53" i="10"/>
  <c r="U53" i="10"/>
  <c r="W53" i="10"/>
  <c r="X53" i="10"/>
  <c r="Y53" i="10" s="1"/>
  <c r="Z53" i="10"/>
  <c r="AA53" i="10" s="1"/>
  <c r="E54" i="10"/>
  <c r="G54" i="10"/>
  <c r="I54" i="10"/>
  <c r="K54" i="10"/>
  <c r="M54" i="10"/>
  <c r="O54" i="10"/>
  <c r="Q54" i="10"/>
  <c r="S54" i="10"/>
  <c r="U54" i="10"/>
  <c r="W54" i="10"/>
  <c r="AA54" i="10"/>
  <c r="E55" i="10"/>
  <c r="G55" i="10"/>
  <c r="I55" i="10"/>
  <c r="K55" i="10"/>
  <c r="M55" i="10"/>
  <c r="O55" i="10"/>
  <c r="Q55" i="10"/>
  <c r="S55" i="10"/>
  <c r="U55" i="10"/>
  <c r="W55" i="10"/>
  <c r="AA55" i="10"/>
  <c r="E56" i="10"/>
  <c r="G56" i="10"/>
  <c r="I56" i="10"/>
  <c r="K56" i="10"/>
  <c r="M56" i="10"/>
  <c r="O56" i="10"/>
  <c r="Q56" i="10"/>
  <c r="S56" i="10"/>
  <c r="U56" i="10"/>
  <c r="W56" i="10"/>
  <c r="X56" i="10"/>
  <c r="Y56" i="10" s="1"/>
  <c r="Z56" i="10"/>
  <c r="AA56" i="10" s="1"/>
  <c r="E57" i="10"/>
  <c r="G57" i="10"/>
  <c r="I57" i="10"/>
  <c r="K57" i="10"/>
  <c r="M57" i="10"/>
  <c r="O57" i="10"/>
  <c r="Q57" i="10"/>
  <c r="S57" i="10"/>
  <c r="U57" i="10"/>
  <c r="W57" i="10"/>
  <c r="X57" i="10"/>
  <c r="Y57" i="10" s="1"/>
  <c r="Z57" i="10"/>
  <c r="AA57" i="10" s="1"/>
  <c r="E58" i="10"/>
  <c r="G58" i="10"/>
  <c r="I58" i="10"/>
  <c r="K58" i="10"/>
  <c r="M58" i="10"/>
  <c r="O58" i="10"/>
  <c r="Q58" i="10"/>
  <c r="S58" i="10"/>
  <c r="U58" i="10"/>
  <c r="W58" i="10"/>
  <c r="X58" i="10"/>
  <c r="Y58" i="10" s="1"/>
  <c r="Z58" i="10"/>
  <c r="AA58" i="10" s="1"/>
  <c r="E59" i="10"/>
  <c r="G59" i="10"/>
  <c r="I59" i="10"/>
  <c r="K59" i="10"/>
  <c r="M59" i="10"/>
  <c r="O59" i="10"/>
  <c r="Q59" i="10"/>
  <c r="S59" i="10"/>
  <c r="U59" i="10"/>
  <c r="W59" i="10"/>
  <c r="X59" i="10"/>
  <c r="Y59" i="10" s="1"/>
  <c r="Z59" i="10"/>
  <c r="AA59" i="10" s="1"/>
  <c r="B60" i="10"/>
  <c r="C60" i="10"/>
  <c r="D60" i="10"/>
  <c r="E60" i="10" s="1"/>
  <c r="F60" i="10"/>
  <c r="G60" i="10" s="1"/>
  <c r="H60" i="10"/>
  <c r="J60" i="10"/>
  <c r="K60" i="10" s="1"/>
  <c r="L60" i="10"/>
  <c r="M60" i="10" s="1"/>
  <c r="N60" i="10"/>
  <c r="O60" i="10" s="1"/>
  <c r="P60" i="10"/>
  <c r="Q60" i="10" s="1"/>
  <c r="R60" i="10"/>
  <c r="S60" i="10" s="1"/>
  <c r="T60" i="10"/>
  <c r="U60" i="10" s="1"/>
  <c r="V60" i="10"/>
  <c r="W60" i="10" s="1"/>
  <c r="G60" i="11" l="1"/>
  <c r="I60" i="10"/>
  <c r="K60" i="11"/>
  <c r="E60" i="11"/>
  <c r="Z60" i="11"/>
  <c r="O60" i="11"/>
  <c r="M60" i="11"/>
  <c r="X60" i="11"/>
  <c r="Y60" i="11" s="1"/>
  <c r="W60" i="11"/>
  <c r="X60" i="10"/>
  <c r="Y60" i="10" s="1"/>
  <c r="Z60" i="10"/>
  <c r="AA60" i="10" s="1"/>
  <c r="S60" i="11"/>
  <c r="AA60" i="11"/>
  <c r="D4" i="9"/>
  <c r="F4" i="9"/>
  <c r="H4" i="9"/>
  <c r="J4" i="9"/>
  <c r="L4" i="9"/>
  <c r="M4" i="9"/>
  <c r="N4" i="9" s="1"/>
  <c r="D6" i="9"/>
  <c r="F6" i="9"/>
  <c r="H6" i="9"/>
  <c r="J6" i="9"/>
  <c r="L6" i="9"/>
  <c r="M6" i="9"/>
  <c r="N6" i="9" s="1"/>
  <c r="D8" i="9"/>
  <c r="F8" i="9"/>
  <c r="H8" i="9"/>
  <c r="J8" i="9"/>
  <c r="L8" i="9"/>
  <c r="M8" i="9"/>
  <c r="N8" i="9" s="1"/>
  <c r="D9" i="9"/>
  <c r="F9" i="9"/>
  <c r="H9" i="9"/>
  <c r="J9" i="9"/>
  <c r="L9" i="9"/>
  <c r="M9" i="9"/>
  <c r="N9" i="9" s="1"/>
  <c r="D10" i="9"/>
  <c r="F10" i="9"/>
  <c r="H10" i="9"/>
  <c r="J10" i="9"/>
  <c r="L10" i="9"/>
  <c r="M10" i="9"/>
  <c r="N10" i="9" s="1"/>
  <c r="D12" i="9"/>
  <c r="F12" i="9"/>
  <c r="H12" i="9"/>
  <c r="J12" i="9"/>
  <c r="L12" i="9"/>
  <c r="M12" i="9"/>
  <c r="N12" i="9" s="1"/>
  <c r="D13" i="9"/>
  <c r="F13" i="9"/>
  <c r="H13" i="9"/>
  <c r="J13" i="9"/>
  <c r="L13" i="9"/>
  <c r="M13" i="9"/>
  <c r="N13" i="9" s="1"/>
  <c r="D15" i="9"/>
  <c r="F15" i="9"/>
  <c r="H15" i="9"/>
  <c r="J15" i="9"/>
  <c r="L15" i="9"/>
  <c r="M15" i="9"/>
  <c r="N15" i="9" s="1"/>
  <c r="D18" i="9"/>
  <c r="F18" i="9"/>
  <c r="H18" i="9"/>
  <c r="J18" i="9"/>
  <c r="L18" i="9"/>
  <c r="M18" i="9"/>
  <c r="N18" i="9" s="1"/>
  <c r="D20" i="9"/>
  <c r="F20" i="9"/>
  <c r="H20" i="9"/>
  <c r="J20" i="9"/>
  <c r="L20" i="9"/>
  <c r="M20" i="9"/>
  <c r="N20" i="9" s="1"/>
  <c r="D21" i="9"/>
  <c r="F21" i="9"/>
  <c r="H21" i="9"/>
  <c r="J21" i="9"/>
  <c r="L21" i="9"/>
  <c r="M21" i="9"/>
  <c r="N21" i="9" s="1"/>
  <c r="D22" i="9"/>
  <c r="F22" i="9"/>
  <c r="H22" i="9"/>
  <c r="J22" i="9"/>
  <c r="L22" i="9"/>
  <c r="M22" i="9"/>
  <c r="N22" i="9" s="1"/>
  <c r="D23" i="9"/>
  <c r="F23" i="9"/>
  <c r="H23" i="9"/>
  <c r="J23" i="9"/>
  <c r="L23" i="9"/>
  <c r="M23" i="9"/>
  <c r="N23" i="9" s="1"/>
  <c r="D24" i="9"/>
  <c r="F24" i="9"/>
  <c r="H24" i="9"/>
  <c r="J24" i="9"/>
  <c r="L24" i="9"/>
  <c r="M24" i="9"/>
  <c r="N24" i="9" s="1"/>
  <c r="D26" i="9"/>
  <c r="F26" i="9"/>
  <c r="H26" i="9"/>
  <c r="J26" i="9"/>
  <c r="L26" i="9"/>
  <c r="M26" i="9"/>
  <c r="N26" i="9" s="1"/>
  <c r="D27" i="9"/>
  <c r="F27" i="9"/>
  <c r="H27" i="9"/>
  <c r="J27" i="9"/>
  <c r="L27" i="9"/>
  <c r="M27" i="9"/>
  <c r="N27" i="9" s="1"/>
  <c r="D28" i="9"/>
  <c r="F28" i="9"/>
  <c r="H28" i="9"/>
  <c r="J28" i="9"/>
  <c r="L28" i="9"/>
  <c r="M28" i="9"/>
  <c r="N28" i="9" s="1"/>
  <c r="D32" i="9"/>
  <c r="F32" i="9"/>
  <c r="H32" i="9"/>
  <c r="J32" i="9"/>
  <c r="L32" i="9"/>
  <c r="M32" i="9"/>
  <c r="N32" i="9" s="1"/>
  <c r="D33" i="9"/>
  <c r="F33" i="9"/>
  <c r="H33" i="9"/>
  <c r="J33" i="9"/>
  <c r="L33" i="9"/>
  <c r="M33" i="9"/>
  <c r="N33" i="9" s="1"/>
  <c r="D35" i="9"/>
  <c r="F35" i="9"/>
  <c r="H35" i="9"/>
  <c r="J35" i="9"/>
  <c r="L35" i="9"/>
  <c r="M35" i="9"/>
  <c r="N35" i="9" s="1"/>
  <c r="D40" i="9"/>
  <c r="F40" i="9"/>
  <c r="H40" i="9"/>
  <c r="J40" i="9"/>
  <c r="L40" i="9"/>
  <c r="M40" i="9"/>
  <c r="N40" i="9" s="1"/>
  <c r="D43" i="9"/>
  <c r="F43" i="9"/>
  <c r="H43" i="9"/>
  <c r="J43" i="9"/>
  <c r="L43" i="9"/>
  <c r="M43" i="9"/>
  <c r="N43" i="9" s="1"/>
  <c r="D44" i="9"/>
  <c r="F44" i="9"/>
  <c r="H44" i="9"/>
  <c r="J44" i="9"/>
  <c r="L44" i="9"/>
  <c r="M44" i="9"/>
  <c r="N44" i="9" s="1"/>
  <c r="D45" i="9"/>
  <c r="F45" i="9"/>
  <c r="H45" i="9"/>
  <c r="J45" i="9"/>
  <c r="L45" i="9"/>
  <c r="M45" i="9"/>
  <c r="N45" i="9" s="1"/>
  <c r="M47" i="9"/>
  <c r="D49" i="9"/>
  <c r="F49" i="9"/>
  <c r="H49" i="9"/>
  <c r="J49" i="9"/>
  <c r="L49" i="9"/>
  <c r="M49" i="9"/>
  <c r="N49" i="9" s="1"/>
  <c r="D50" i="9"/>
  <c r="F50" i="9"/>
  <c r="H50" i="9"/>
  <c r="J50" i="9"/>
  <c r="L50" i="9"/>
  <c r="M50" i="9"/>
  <c r="N50" i="9" s="1"/>
  <c r="D51" i="9"/>
  <c r="F51" i="9"/>
  <c r="H51" i="9"/>
  <c r="J51" i="9"/>
  <c r="L51" i="9"/>
  <c r="M51" i="9"/>
  <c r="N51" i="9" s="1"/>
  <c r="D54" i="9"/>
  <c r="F54" i="9"/>
  <c r="H54" i="9"/>
  <c r="J54" i="9"/>
  <c r="L54" i="9"/>
  <c r="M54" i="9"/>
  <c r="N54" i="9" s="1"/>
  <c r="D55" i="9"/>
  <c r="F55" i="9"/>
  <c r="H55" i="9"/>
  <c r="J55" i="9"/>
  <c r="L55" i="9"/>
  <c r="M55" i="9"/>
  <c r="N55" i="9" s="1"/>
  <c r="D57" i="9"/>
  <c r="F57" i="9"/>
  <c r="H57" i="9"/>
  <c r="J57" i="9"/>
  <c r="L57" i="9"/>
  <c r="M57" i="9"/>
  <c r="N57" i="9" s="1"/>
  <c r="D59" i="9"/>
  <c r="F59" i="9"/>
  <c r="H59" i="9"/>
  <c r="J59" i="9"/>
  <c r="L59" i="9"/>
  <c r="M59" i="9"/>
  <c r="N59" i="9" s="1"/>
  <c r="C60" i="9"/>
  <c r="E60" i="9"/>
  <c r="G60" i="9"/>
  <c r="I60" i="9"/>
  <c r="K60" i="9"/>
  <c r="D4" i="8"/>
  <c r="F4" i="8"/>
  <c r="H4" i="8"/>
  <c r="J4" i="8"/>
  <c r="L4" i="8"/>
  <c r="M4" i="8"/>
  <c r="N4" i="8" s="1"/>
  <c r="D6" i="8"/>
  <c r="F6" i="8"/>
  <c r="H6" i="8"/>
  <c r="J6" i="8"/>
  <c r="L6" i="8"/>
  <c r="M6" i="8"/>
  <c r="N6" i="8" s="1"/>
  <c r="D8" i="8"/>
  <c r="F8" i="8"/>
  <c r="H8" i="8"/>
  <c r="J8" i="8"/>
  <c r="L8" i="8"/>
  <c r="M8" i="8"/>
  <c r="N8" i="8" s="1"/>
  <c r="D9" i="8"/>
  <c r="F9" i="8"/>
  <c r="H9" i="8"/>
  <c r="J9" i="8"/>
  <c r="L9" i="8"/>
  <c r="M9" i="8"/>
  <c r="N9" i="8" s="1"/>
  <c r="D10" i="8"/>
  <c r="F10" i="8"/>
  <c r="H10" i="8"/>
  <c r="J10" i="8"/>
  <c r="L10" i="8"/>
  <c r="M10" i="8"/>
  <c r="N10" i="8"/>
  <c r="D12" i="8"/>
  <c r="F12" i="8"/>
  <c r="H12" i="8"/>
  <c r="J12" i="8"/>
  <c r="L12" i="8"/>
  <c r="M12" i="8"/>
  <c r="N12" i="8" s="1"/>
  <c r="D13" i="8"/>
  <c r="F13" i="8"/>
  <c r="H13" i="8"/>
  <c r="J13" i="8"/>
  <c r="L13" i="8"/>
  <c r="M13" i="8"/>
  <c r="N13" i="8" s="1"/>
  <c r="D15" i="8"/>
  <c r="F15" i="8"/>
  <c r="H15" i="8"/>
  <c r="J15" i="8"/>
  <c r="L15" i="8"/>
  <c r="M15" i="8"/>
  <c r="N15" i="8" s="1"/>
  <c r="D18" i="8"/>
  <c r="F18" i="8"/>
  <c r="H18" i="8"/>
  <c r="J18" i="8"/>
  <c r="L18" i="8"/>
  <c r="M18" i="8"/>
  <c r="N18" i="8" s="1"/>
  <c r="D20" i="8"/>
  <c r="F20" i="8"/>
  <c r="H20" i="8"/>
  <c r="J20" i="8"/>
  <c r="L20" i="8"/>
  <c r="M20" i="8"/>
  <c r="N20" i="8" s="1"/>
  <c r="D21" i="8"/>
  <c r="F21" i="8"/>
  <c r="H21" i="8"/>
  <c r="J21" i="8"/>
  <c r="L21" i="8"/>
  <c r="M21" i="8"/>
  <c r="N21" i="8" s="1"/>
  <c r="D22" i="8"/>
  <c r="F22" i="8"/>
  <c r="H22" i="8"/>
  <c r="J22" i="8"/>
  <c r="L22" i="8"/>
  <c r="M22" i="8"/>
  <c r="N22" i="8" s="1"/>
  <c r="D23" i="8"/>
  <c r="F23" i="8"/>
  <c r="H23" i="8"/>
  <c r="J23" i="8"/>
  <c r="L23" i="8"/>
  <c r="M23" i="8"/>
  <c r="N23" i="8" s="1"/>
  <c r="D24" i="8"/>
  <c r="F24" i="8"/>
  <c r="H24" i="8"/>
  <c r="J24" i="8"/>
  <c r="L24" i="8"/>
  <c r="M24" i="8"/>
  <c r="N24" i="8" s="1"/>
  <c r="D26" i="8"/>
  <c r="F26" i="8"/>
  <c r="H26" i="8"/>
  <c r="J26" i="8"/>
  <c r="L26" i="8"/>
  <c r="M26" i="8"/>
  <c r="N26" i="8" s="1"/>
  <c r="D27" i="8"/>
  <c r="F27" i="8"/>
  <c r="H27" i="8"/>
  <c r="J27" i="8"/>
  <c r="L27" i="8"/>
  <c r="M27" i="8"/>
  <c r="N27" i="8" s="1"/>
  <c r="D28" i="8"/>
  <c r="F28" i="8"/>
  <c r="H28" i="8"/>
  <c r="J28" i="8"/>
  <c r="L28" i="8"/>
  <c r="M28" i="8"/>
  <c r="N28" i="8" s="1"/>
  <c r="D32" i="8"/>
  <c r="F32" i="8"/>
  <c r="H32" i="8"/>
  <c r="J32" i="8"/>
  <c r="L32" i="8"/>
  <c r="M32" i="8"/>
  <c r="N32" i="8" s="1"/>
  <c r="D33" i="8"/>
  <c r="F33" i="8"/>
  <c r="H33" i="8"/>
  <c r="J33" i="8"/>
  <c r="L33" i="8"/>
  <c r="M33" i="8"/>
  <c r="N33" i="8"/>
  <c r="D35" i="8"/>
  <c r="F35" i="8"/>
  <c r="H35" i="8"/>
  <c r="J35" i="8"/>
  <c r="L35" i="8"/>
  <c r="M35" i="8"/>
  <c r="N35" i="8" s="1"/>
  <c r="D40" i="8"/>
  <c r="F40" i="8"/>
  <c r="H40" i="8"/>
  <c r="J40" i="8"/>
  <c r="L40" i="8"/>
  <c r="M40" i="8"/>
  <c r="N40" i="8" s="1"/>
  <c r="D43" i="8"/>
  <c r="F43" i="8"/>
  <c r="H43" i="8"/>
  <c r="J43" i="8"/>
  <c r="L43" i="8"/>
  <c r="M43" i="8"/>
  <c r="N43" i="8" s="1"/>
  <c r="D44" i="8"/>
  <c r="F44" i="8"/>
  <c r="H44" i="8"/>
  <c r="J44" i="8"/>
  <c r="L44" i="8"/>
  <c r="M44" i="8"/>
  <c r="N44" i="8" s="1"/>
  <c r="D45" i="8"/>
  <c r="F45" i="8"/>
  <c r="H45" i="8"/>
  <c r="J45" i="8"/>
  <c r="L45" i="8"/>
  <c r="M45" i="8"/>
  <c r="N45" i="8" s="1"/>
  <c r="M47" i="8"/>
  <c r="D49" i="8"/>
  <c r="F49" i="8"/>
  <c r="H49" i="8"/>
  <c r="J49" i="8"/>
  <c r="L49" i="8"/>
  <c r="M49" i="8"/>
  <c r="N49" i="8" s="1"/>
  <c r="D50" i="8"/>
  <c r="F50" i="8"/>
  <c r="H50" i="8"/>
  <c r="J50" i="8"/>
  <c r="L50" i="8"/>
  <c r="M50" i="8"/>
  <c r="N50" i="8" s="1"/>
  <c r="D51" i="8"/>
  <c r="F51" i="8"/>
  <c r="H51" i="8"/>
  <c r="J51" i="8"/>
  <c r="L51" i="8"/>
  <c r="M51" i="8"/>
  <c r="N51" i="8"/>
  <c r="D54" i="8"/>
  <c r="F54" i="8"/>
  <c r="H54" i="8"/>
  <c r="J54" i="8"/>
  <c r="L54" i="8"/>
  <c r="M54" i="8"/>
  <c r="N54" i="8" s="1"/>
  <c r="D55" i="8"/>
  <c r="F55" i="8"/>
  <c r="H55" i="8"/>
  <c r="J55" i="8"/>
  <c r="L55" i="8"/>
  <c r="M55" i="8"/>
  <c r="N55" i="8" s="1"/>
  <c r="D57" i="8"/>
  <c r="F57" i="8"/>
  <c r="H57" i="8"/>
  <c r="J57" i="8"/>
  <c r="L57" i="8"/>
  <c r="M57" i="8"/>
  <c r="N57" i="8" s="1"/>
  <c r="D59" i="8"/>
  <c r="F59" i="8"/>
  <c r="H59" i="8"/>
  <c r="J59" i="8"/>
  <c r="L59" i="8"/>
  <c r="M59" i="8"/>
  <c r="N59" i="8" s="1"/>
  <c r="C60" i="8"/>
  <c r="E60" i="8"/>
  <c r="G60" i="8"/>
  <c r="I60" i="8"/>
  <c r="K60" i="8"/>
  <c r="M60" i="9" l="1"/>
  <c r="H60" i="9"/>
  <c r="L60" i="9"/>
  <c r="F60" i="9"/>
  <c r="D60" i="9"/>
  <c r="J60" i="9"/>
  <c r="N60" i="9"/>
  <c r="D60" i="8"/>
  <c r="H60" i="8"/>
  <c r="F60" i="8"/>
  <c r="L60" i="8"/>
  <c r="J60" i="8"/>
  <c r="M60" i="8"/>
  <c r="N60" i="8" s="1"/>
  <c r="D4" i="5"/>
  <c r="F4" i="5"/>
  <c r="H4" i="5"/>
  <c r="J4" i="5"/>
  <c r="L4" i="5"/>
  <c r="M4" i="5"/>
  <c r="N4" i="5" s="1"/>
  <c r="D5" i="5"/>
  <c r="F5" i="5"/>
  <c r="H5" i="5"/>
  <c r="J5" i="5"/>
  <c r="L5" i="5"/>
  <c r="M5" i="5"/>
  <c r="N5" i="5" s="1"/>
  <c r="D6" i="5"/>
  <c r="F6" i="5"/>
  <c r="H6" i="5"/>
  <c r="J6" i="5"/>
  <c r="L6" i="5"/>
  <c r="M6" i="5"/>
  <c r="N6" i="5" s="1"/>
  <c r="D7" i="5"/>
  <c r="F7" i="5"/>
  <c r="H7" i="5"/>
  <c r="J7" i="5"/>
  <c r="L7" i="5"/>
  <c r="M7" i="5"/>
  <c r="N7" i="5" s="1"/>
  <c r="D8" i="5"/>
  <c r="F8" i="5"/>
  <c r="H8" i="5"/>
  <c r="J8" i="5"/>
  <c r="L8" i="5"/>
  <c r="M8" i="5"/>
  <c r="N8" i="5" s="1"/>
  <c r="D9" i="5"/>
  <c r="F9" i="5"/>
  <c r="H9" i="5"/>
  <c r="J9" i="5"/>
  <c r="L9" i="5"/>
  <c r="M9" i="5"/>
  <c r="N9" i="5" s="1"/>
  <c r="D10" i="5"/>
  <c r="F10" i="5"/>
  <c r="H10" i="5"/>
  <c r="J10" i="5"/>
  <c r="L10" i="5"/>
  <c r="M10" i="5"/>
  <c r="N10" i="5" s="1"/>
  <c r="D11" i="5"/>
  <c r="F11" i="5"/>
  <c r="H11" i="5"/>
  <c r="J11" i="5"/>
  <c r="L11" i="5"/>
  <c r="M11" i="5"/>
  <c r="N11" i="5" s="1"/>
  <c r="D12" i="5"/>
  <c r="F12" i="5"/>
  <c r="H12" i="5"/>
  <c r="J12" i="5"/>
  <c r="L12" i="5"/>
  <c r="M12" i="5"/>
  <c r="N12" i="5" s="1"/>
  <c r="D13" i="5"/>
  <c r="F13" i="5"/>
  <c r="H13" i="5"/>
  <c r="J13" i="5"/>
  <c r="L13" i="5"/>
  <c r="M13" i="5"/>
  <c r="N13" i="5" s="1"/>
  <c r="D14" i="5"/>
  <c r="F14" i="5"/>
  <c r="H14" i="5"/>
  <c r="J14" i="5"/>
  <c r="L14" i="5"/>
  <c r="M14" i="5"/>
  <c r="N14" i="5" s="1"/>
  <c r="D15" i="5"/>
  <c r="F15" i="5"/>
  <c r="H15" i="5"/>
  <c r="J15" i="5"/>
  <c r="L15" i="5"/>
  <c r="M15" i="5"/>
  <c r="N15" i="5" s="1"/>
  <c r="M16" i="5"/>
  <c r="M17" i="5"/>
  <c r="D18" i="5"/>
  <c r="F18" i="5"/>
  <c r="H18" i="5"/>
  <c r="J18" i="5"/>
  <c r="L18" i="5"/>
  <c r="M18" i="5"/>
  <c r="N18" i="5" s="1"/>
  <c r="D19" i="5"/>
  <c r="F19" i="5"/>
  <c r="H19" i="5"/>
  <c r="J19" i="5"/>
  <c r="L19" i="5"/>
  <c r="M19" i="5"/>
  <c r="N19" i="5" s="1"/>
  <c r="D20" i="5"/>
  <c r="F20" i="5"/>
  <c r="H20" i="5"/>
  <c r="J20" i="5"/>
  <c r="L20" i="5"/>
  <c r="M20" i="5"/>
  <c r="N20" i="5" s="1"/>
  <c r="D21" i="5"/>
  <c r="F21" i="5"/>
  <c r="H21" i="5"/>
  <c r="J21" i="5"/>
  <c r="L21" i="5"/>
  <c r="M21" i="5"/>
  <c r="N21" i="5" s="1"/>
  <c r="D22" i="5"/>
  <c r="F22" i="5"/>
  <c r="H22" i="5"/>
  <c r="J22" i="5"/>
  <c r="L22" i="5"/>
  <c r="M22" i="5"/>
  <c r="N22" i="5" s="1"/>
  <c r="D23" i="5"/>
  <c r="F23" i="5"/>
  <c r="H23" i="5"/>
  <c r="J23" i="5"/>
  <c r="L23" i="5"/>
  <c r="M23" i="5"/>
  <c r="N23" i="5" s="1"/>
  <c r="D24" i="5"/>
  <c r="F24" i="5"/>
  <c r="H24" i="5"/>
  <c r="J24" i="5"/>
  <c r="L24" i="5"/>
  <c r="M24" i="5"/>
  <c r="N24" i="5" s="1"/>
  <c r="M25" i="5"/>
  <c r="D26" i="5"/>
  <c r="F26" i="5"/>
  <c r="H26" i="5"/>
  <c r="J26" i="5"/>
  <c r="L26" i="5"/>
  <c r="M26" i="5"/>
  <c r="N26" i="5" s="1"/>
  <c r="D27" i="5"/>
  <c r="F27" i="5"/>
  <c r="H27" i="5"/>
  <c r="J27" i="5"/>
  <c r="L27" i="5"/>
  <c r="M27" i="5"/>
  <c r="N27" i="5" s="1"/>
  <c r="D28" i="5"/>
  <c r="F28" i="5"/>
  <c r="H28" i="5"/>
  <c r="J28" i="5"/>
  <c r="L28" i="5"/>
  <c r="M28" i="5"/>
  <c r="N28" i="5" s="1"/>
  <c r="M31" i="5"/>
  <c r="D32" i="5"/>
  <c r="F32" i="5"/>
  <c r="H32" i="5"/>
  <c r="J32" i="5"/>
  <c r="L32" i="5"/>
  <c r="M32" i="5"/>
  <c r="N32" i="5" s="1"/>
  <c r="D33" i="5"/>
  <c r="F33" i="5"/>
  <c r="H33" i="5"/>
  <c r="J33" i="5"/>
  <c r="L33" i="5"/>
  <c r="M33" i="5"/>
  <c r="N33" i="5"/>
  <c r="D34" i="5"/>
  <c r="F34" i="5"/>
  <c r="H34" i="5"/>
  <c r="J34" i="5"/>
  <c r="L34" i="5"/>
  <c r="M34" i="5"/>
  <c r="N34" i="5" s="1"/>
  <c r="D35" i="5"/>
  <c r="F35" i="5"/>
  <c r="H35" i="5"/>
  <c r="J35" i="5"/>
  <c r="L35" i="5"/>
  <c r="M35" i="5"/>
  <c r="N35" i="5" s="1"/>
  <c r="D36" i="5"/>
  <c r="F36" i="5"/>
  <c r="H36" i="5"/>
  <c r="J36" i="5"/>
  <c r="L36" i="5"/>
  <c r="M36" i="5"/>
  <c r="N36" i="5" s="1"/>
  <c r="D37" i="5"/>
  <c r="F37" i="5"/>
  <c r="H37" i="5"/>
  <c r="J37" i="5"/>
  <c r="L37" i="5"/>
  <c r="M37" i="5"/>
  <c r="N37" i="5"/>
  <c r="M38" i="5"/>
  <c r="D39" i="5"/>
  <c r="F39" i="5"/>
  <c r="H39" i="5"/>
  <c r="J39" i="5"/>
  <c r="L39" i="5"/>
  <c r="M39" i="5"/>
  <c r="N39" i="5"/>
  <c r="D40" i="5"/>
  <c r="F40" i="5"/>
  <c r="H40" i="5"/>
  <c r="J40" i="5"/>
  <c r="L40" i="5"/>
  <c r="M40" i="5"/>
  <c r="N40" i="5" s="1"/>
  <c r="M41" i="5"/>
  <c r="D42" i="5"/>
  <c r="F42" i="5"/>
  <c r="H42" i="5"/>
  <c r="J42" i="5"/>
  <c r="L42" i="5"/>
  <c r="M42" i="5"/>
  <c r="N42" i="5" s="1"/>
  <c r="D43" i="5"/>
  <c r="F43" i="5"/>
  <c r="H43" i="5"/>
  <c r="J43" i="5"/>
  <c r="L43" i="5"/>
  <c r="M43" i="5"/>
  <c r="N43" i="5" s="1"/>
  <c r="D44" i="5"/>
  <c r="F44" i="5"/>
  <c r="H44" i="5"/>
  <c r="J44" i="5"/>
  <c r="L44" i="5"/>
  <c r="M44" i="5"/>
  <c r="N44" i="5" s="1"/>
  <c r="D45" i="5"/>
  <c r="F45" i="5"/>
  <c r="H45" i="5"/>
  <c r="J45" i="5"/>
  <c r="L45" i="5"/>
  <c r="M45" i="5"/>
  <c r="N45" i="5"/>
  <c r="D46" i="5"/>
  <c r="F46" i="5"/>
  <c r="H46" i="5"/>
  <c r="J46" i="5"/>
  <c r="L46" i="5"/>
  <c r="M46" i="5"/>
  <c r="N46" i="5" s="1"/>
  <c r="D48" i="5"/>
  <c r="F48" i="5"/>
  <c r="H48" i="5"/>
  <c r="J48" i="5"/>
  <c r="L48" i="5"/>
  <c r="M48" i="5"/>
  <c r="N48" i="5" s="1"/>
  <c r="D49" i="5"/>
  <c r="F49" i="5"/>
  <c r="H49" i="5"/>
  <c r="J49" i="5"/>
  <c r="L49" i="5"/>
  <c r="M49" i="5"/>
  <c r="N49" i="5" s="1"/>
  <c r="D50" i="5"/>
  <c r="F50" i="5"/>
  <c r="H50" i="5"/>
  <c r="J50" i="5"/>
  <c r="L50" i="5"/>
  <c r="M50" i="5"/>
  <c r="N50" i="5" s="1"/>
  <c r="D51" i="5"/>
  <c r="F51" i="5"/>
  <c r="H51" i="5"/>
  <c r="J51" i="5"/>
  <c r="L51" i="5"/>
  <c r="M51" i="5"/>
  <c r="N51" i="5"/>
  <c r="D52" i="5"/>
  <c r="F52" i="5"/>
  <c r="H52" i="5"/>
  <c r="J52" i="5"/>
  <c r="L52" i="5"/>
  <c r="M52" i="5"/>
  <c r="N52" i="5" s="1"/>
  <c r="D53" i="5"/>
  <c r="F53" i="5"/>
  <c r="H53" i="5"/>
  <c r="J53" i="5"/>
  <c r="L53" i="5"/>
  <c r="M53" i="5"/>
  <c r="N53" i="5" s="1"/>
  <c r="D54" i="5"/>
  <c r="F54" i="5"/>
  <c r="H54" i="5"/>
  <c r="J54" i="5"/>
  <c r="L54" i="5"/>
  <c r="M54" i="5"/>
  <c r="N54" i="5" s="1"/>
  <c r="D55" i="5"/>
  <c r="F55" i="5"/>
  <c r="H55" i="5"/>
  <c r="J55" i="5"/>
  <c r="L55" i="5"/>
  <c r="M55" i="5"/>
  <c r="N55" i="5" s="1"/>
  <c r="M56" i="5"/>
  <c r="D57" i="5"/>
  <c r="F57" i="5"/>
  <c r="H57" i="5"/>
  <c r="J57" i="5"/>
  <c r="L57" i="5"/>
  <c r="M57" i="5"/>
  <c r="N57" i="5" s="1"/>
  <c r="D58" i="5"/>
  <c r="F58" i="5"/>
  <c r="H58" i="5"/>
  <c r="J58" i="5"/>
  <c r="L58" i="5"/>
  <c r="M58" i="5"/>
  <c r="N58" i="5" s="1"/>
  <c r="D59" i="5"/>
  <c r="F59" i="5"/>
  <c r="H59" i="5"/>
  <c r="J59" i="5"/>
  <c r="L59" i="5"/>
  <c r="M59" i="5"/>
  <c r="N59" i="5" s="1"/>
  <c r="B60" i="5"/>
  <c r="C60" i="5"/>
  <c r="E60" i="5"/>
  <c r="G60" i="5"/>
  <c r="I60" i="5"/>
  <c r="K60" i="5"/>
  <c r="D4" i="4"/>
  <c r="F4" i="4"/>
  <c r="H4" i="4"/>
  <c r="J4" i="4"/>
  <c r="L4" i="4"/>
  <c r="M4" i="4"/>
  <c r="N4" i="4" s="1"/>
  <c r="D5" i="4"/>
  <c r="F5" i="4"/>
  <c r="H5" i="4"/>
  <c r="J5" i="4"/>
  <c r="L5" i="4"/>
  <c r="M5" i="4"/>
  <c r="N5" i="4" s="1"/>
  <c r="D6" i="4"/>
  <c r="F6" i="4"/>
  <c r="H6" i="4"/>
  <c r="J6" i="4"/>
  <c r="L6" i="4"/>
  <c r="M6" i="4"/>
  <c r="N6" i="4" s="1"/>
  <c r="D7" i="4"/>
  <c r="F7" i="4"/>
  <c r="H7" i="4"/>
  <c r="J7" i="4"/>
  <c r="L7" i="4"/>
  <c r="M7" i="4"/>
  <c r="N7" i="4" s="1"/>
  <c r="D8" i="4"/>
  <c r="F8" i="4"/>
  <c r="H8" i="4"/>
  <c r="J8" i="4"/>
  <c r="L8" i="4"/>
  <c r="M8" i="4"/>
  <c r="N8" i="4" s="1"/>
  <c r="D9" i="4"/>
  <c r="F9" i="4"/>
  <c r="H9" i="4"/>
  <c r="J9" i="4"/>
  <c r="L9" i="4"/>
  <c r="M9" i="4"/>
  <c r="N9" i="4" s="1"/>
  <c r="D10" i="4"/>
  <c r="F10" i="4"/>
  <c r="H10" i="4"/>
  <c r="J10" i="4"/>
  <c r="L10" i="4"/>
  <c r="M10" i="4"/>
  <c r="N10" i="4" s="1"/>
  <c r="D11" i="4"/>
  <c r="F11" i="4"/>
  <c r="H11" i="4"/>
  <c r="J11" i="4"/>
  <c r="L11" i="4"/>
  <c r="M11" i="4"/>
  <c r="N11" i="4" s="1"/>
  <c r="D12" i="4"/>
  <c r="F12" i="4"/>
  <c r="H12" i="4"/>
  <c r="J12" i="4"/>
  <c r="L12" i="4"/>
  <c r="M12" i="4"/>
  <c r="N12" i="4" s="1"/>
  <c r="D13" i="4"/>
  <c r="F13" i="4"/>
  <c r="H13" i="4"/>
  <c r="J13" i="4"/>
  <c r="L13" i="4"/>
  <c r="M13" i="4"/>
  <c r="N13" i="4" s="1"/>
  <c r="D14" i="4"/>
  <c r="F14" i="4"/>
  <c r="H14" i="4"/>
  <c r="J14" i="4"/>
  <c r="L14" i="4"/>
  <c r="M14" i="4"/>
  <c r="N14" i="4" s="1"/>
  <c r="D15" i="4"/>
  <c r="F15" i="4"/>
  <c r="H15" i="4"/>
  <c r="J15" i="4"/>
  <c r="L15" i="4"/>
  <c r="M15" i="4"/>
  <c r="N15" i="4" s="1"/>
  <c r="M16" i="4"/>
  <c r="M17" i="4"/>
  <c r="D18" i="4"/>
  <c r="F18" i="4"/>
  <c r="H18" i="4"/>
  <c r="J18" i="4"/>
  <c r="L18" i="4"/>
  <c r="M18" i="4"/>
  <c r="N18" i="4" s="1"/>
  <c r="D19" i="4"/>
  <c r="F19" i="4"/>
  <c r="H19" i="4"/>
  <c r="J19" i="4"/>
  <c r="L19" i="4"/>
  <c r="M19" i="4"/>
  <c r="N19" i="4" s="1"/>
  <c r="D20" i="4"/>
  <c r="F20" i="4"/>
  <c r="H20" i="4"/>
  <c r="J20" i="4"/>
  <c r="L20" i="4"/>
  <c r="M20" i="4"/>
  <c r="N20" i="4" s="1"/>
  <c r="D21" i="4"/>
  <c r="F21" i="4"/>
  <c r="H21" i="4"/>
  <c r="J21" i="4"/>
  <c r="L21" i="4"/>
  <c r="M21" i="4"/>
  <c r="N21" i="4" s="1"/>
  <c r="D22" i="4"/>
  <c r="F22" i="4"/>
  <c r="H22" i="4"/>
  <c r="J22" i="4"/>
  <c r="L22" i="4"/>
  <c r="M22" i="4"/>
  <c r="N22" i="4" s="1"/>
  <c r="D23" i="4"/>
  <c r="F23" i="4"/>
  <c r="H23" i="4"/>
  <c r="J23" i="4"/>
  <c r="L23" i="4"/>
  <c r="M23" i="4"/>
  <c r="N23" i="4" s="1"/>
  <c r="D24" i="4"/>
  <c r="F24" i="4"/>
  <c r="H24" i="4"/>
  <c r="J24" i="4"/>
  <c r="L24" i="4"/>
  <c r="M24" i="4"/>
  <c r="N24" i="4" s="1"/>
  <c r="M25" i="4"/>
  <c r="D26" i="4"/>
  <c r="F26" i="4"/>
  <c r="H26" i="4"/>
  <c r="J26" i="4"/>
  <c r="L26" i="4"/>
  <c r="M26" i="4"/>
  <c r="N26" i="4" s="1"/>
  <c r="D27" i="4"/>
  <c r="F27" i="4"/>
  <c r="H27" i="4"/>
  <c r="J27" i="4"/>
  <c r="L27" i="4"/>
  <c r="M27" i="4"/>
  <c r="N27" i="4" s="1"/>
  <c r="D28" i="4"/>
  <c r="F28" i="4"/>
  <c r="H28" i="4"/>
  <c r="J28" i="4"/>
  <c r="L28" i="4"/>
  <c r="M28" i="4"/>
  <c r="N28" i="4" s="1"/>
  <c r="M31" i="4"/>
  <c r="D32" i="4"/>
  <c r="F32" i="4"/>
  <c r="H32" i="4"/>
  <c r="J32" i="4"/>
  <c r="L32" i="4"/>
  <c r="M32" i="4"/>
  <c r="N32" i="4" s="1"/>
  <c r="D33" i="4"/>
  <c r="F33" i="4"/>
  <c r="H33" i="4"/>
  <c r="J33" i="4"/>
  <c r="L33" i="4"/>
  <c r="M33" i="4"/>
  <c r="N33" i="4" s="1"/>
  <c r="D34" i="4"/>
  <c r="F34" i="4"/>
  <c r="H34" i="4"/>
  <c r="J34" i="4"/>
  <c r="L34" i="4"/>
  <c r="M34" i="4"/>
  <c r="N34" i="4" s="1"/>
  <c r="D35" i="4"/>
  <c r="F35" i="4"/>
  <c r="H35" i="4"/>
  <c r="J35" i="4"/>
  <c r="L35" i="4"/>
  <c r="M35" i="4"/>
  <c r="N35" i="4" s="1"/>
  <c r="D36" i="4"/>
  <c r="F36" i="4"/>
  <c r="H36" i="4"/>
  <c r="J36" i="4"/>
  <c r="L36" i="4"/>
  <c r="M36" i="4"/>
  <c r="N36" i="4" s="1"/>
  <c r="D37" i="4"/>
  <c r="F37" i="4"/>
  <c r="H37" i="4"/>
  <c r="J37" i="4"/>
  <c r="L37" i="4"/>
  <c r="M37" i="4"/>
  <c r="N37" i="4" s="1"/>
  <c r="M38" i="4"/>
  <c r="D39" i="4"/>
  <c r="F39" i="4"/>
  <c r="H39" i="4"/>
  <c r="J39" i="4"/>
  <c r="L39" i="4"/>
  <c r="M39" i="4"/>
  <c r="N39" i="4" s="1"/>
  <c r="D40" i="4"/>
  <c r="F40" i="4"/>
  <c r="H40" i="4"/>
  <c r="J40" i="4"/>
  <c r="L40" i="4"/>
  <c r="M40" i="4"/>
  <c r="N40" i="4" s="1"/>
  <c r="M41" i="4"/>
  <c r="D42" i="4"/>
  <c r="F42" i="4"/>
  <c r="H42" i="4"/>
  <c r="J42" i="4"/>
  <c r="L42" i="4"/>
  <c r="M42" i="4"/>
  <c r="N42" i="4" s="1"/>
  <c r="D43" i="4"/>
  <c r="F43" i="4"/>
  <c r="H43" i="4"/>
  <c r="J43" i="4"/>
  <c r="L43" i="4"/>
  <c r="M43" i="4"/>
  <c r="N43" i="4" s="1"/>
  <c r="D44" i="4"/>
  <c r="F44" i="4"/>
  <c r="H44" i="4"/>
  <c r="J44" i="4"/>
  <c r="L44" i="4"/>
  <c r="M44" i="4"/>
  <c r="N44" i="4" s="1"/>
  <c r="D45" i="4"/>
  <c r="F45" i="4"/>
  <c r="H45" i="4"/>
  <c r="J45" i="4"/>
  <c r="L45" i="4"/>
  <c r="M45" i="4"/>
  <c r="N45" i="4" s="1"/>
  <c r="D46" i="4"/>
  <c r="F46" i="4"/>
  <c r="H46" i="4"/>
  <c r="J46" i="4"/>
  <c r="L46" i="4"/>
  <c r="M46" i="4"/>
  <c r="N46" i="4" s="1"/>
  <c r="D48" i="4"/>
  <c r="F48" i="4"/>
  <c r="H48" i="4"/>
  <c r="J48" i="4"/>
  <c r="L48" i="4"/>
  <c r="M48" i="4"/>
  <c r="N48" i="4" s="1"/>
  <c r="D49" i="4"/>
  <c r="F49" i="4"/>
  <c r="H49" i="4"/>
  <c r="J49" i="4"/>
  <c r="L49" i="4"/>
  <c r="M49" i="4"/>
  <c r="N49" i="4" s="1"/>
  <c r="D50" i="4"/>
  <c r="F50" i="4"/>
  <c r="H50" i="4"/>
  <c r="J50" i="4"/>
  <c r="L50" i="4"/>
  <c r="M50" i="4"/>
  <c r="N50" i="4" s="1"/>
  <c r="D51" i="4"/>
  <c r="F51" i="4"/>
  <c r="H51" i="4"/>
  <c r="J51" i="4"/>
  <c r="L51" i="4"/>
  <c r="M51" i="4"/>
  <c r="N51" i="4" s="1"/>
  <c r="D52" i="4"/>
  <c r="F52" i="4"/>
  <c r="H52" i="4"/>
  <c r="J52" i="4"/>
  <c r="L52" i="4"/>
  <c r="M52" i="4"/>
  <c r="N52" i="4" s="1"/>
  <c r="D53" i="4"/>
  <c r="F53" i="4"/>
  <c r="H53" i="4"/>
  <c r="J53" i="4"/>
  <c r="L53" i="4"/>
  <c r="M53" i="4"/>
  <c r="N53" i="4" s="1"/>
  <c r="D54" i="4"/>
  <c r="F54" i="4"/>
  <c r="H54" i="4"/>
  <c r="J54" i="4"/>
  <c r="L54" i="4"/>
  <c r="M54" i="4"/>
  <c r="N54" i="4" s="1"/>
  <c r="D55" i="4"/>
  <c r="F55" i="4"/>
  <c r="H55" i="4"/>
  <c r="J55" i="4"/>
  <c r="L55" i="4"/>
  <c r="M55" i="4"/>
  <c r="N55" i="4" s="1"/>
  <c r="M56" i="4"/>
  <c r="D57" i="4"/>
  <c r="F57" i="4"/>
  <c r="H57" i="4"/>
  <c r="J57" i="4"/>
  <c r="L57" i="4"/>
  <c r="M57" i="4"/>
  <c r="N57" i="4" s="1"/>
  <c r="D58" i="4"/>
  <c r="F58" i="4"/>
  <c r="H58" i="4"/>
  <c r="J58" i="4"/>
  <c r="L58" i="4"/>
  <c r="M58" i="4"/>
  <c r="N58" i="4" s="1"/>
  <c r="D59" i="4"/>
  <c r="F59" i="4"/>
  <c r="H59" i="4"/>
  <c r="J59" i="4"/>
  <c r="L59" i="4"/>
  <c r="M59" i="4"/>
  <c r="N59" i="4" s="1"/>
  <c r="B60" i="4"/>
  <c r="C60" i="4"/>
  <c r="E60" i="4"/>
  <c r="G60" i="4"/>
  <c r="I60" i="4"/>
  <c r="K60" i="4"/>
  <c r="M60" i="4" l="1"/>
  <c r="L60" i="5"/>
  <c r="H60" i="5"/>
  <c r="J60" i="5"/>
  <c r="F60" i="5"/>
  <c r="D60" i="5"/>
  <c r="H60" i="4"/>
  <c r="N60" i="4"/>
  <c r="L60" i="4"/>
  <c r="J60" i="4"/>
  <c r="F60" i="4"/>
  <c r="D60" i="4"/>
  <c r="M60" i="5"/>
  <c r="N60" i="5" s="1"/>
</calcChain>
</file>

<file path=xl/sharedStrings.xml><?xml version="1.0" encoding="utf-8"?>
<sst xmlns="http://schemas.openxmlformats.org/spreadsheetml/2006/main" count="2417" uniqueCount="142">
  <si>
    <t>%</t>
  </si>
  <si>
    <t>Total Health facilities</t>
  </si>
  <si>
    <t>Grand Total</t>
  </si>
  <si>
    <t>Viet Nam</t>
  </si>
  <si>
    <t>Vanuatu</t>
  </si>
  <si>
    <t>Uzbekistan</t>
  </si>
  <si>
    <t xml:space="preserve"> </t>
  </si>
  <si>
    <t>Tuvalu</t>
  </si>
  <si>
    <t>Turkmenistan</t>
  </si>
  <si>
    <t>Turkey</t>
  </si>
  <si>
    <t>Tonga</t>
  </si>
  <si>
    <t>Timor-Leste</t>
  </si>
  <si>
    <t>Thailand</t>
  </si>
  <si>
    <t>Tajikistan</t>
  </si>
  <si>
    <t>Sri Lanka</t>
  </si>
  <si>
    <t>Solomon Islands</t>
  </si>
  <si>
    <t>Singapore</t>
  </si>
  <si>
    <t>Samoa</t>
  </si>
  <si>
    <t>Russian Federation</t>
  </si>
  <si>
    <t>Republic of Korea</t>
  </si>
  <si>
    <t>Philippines</t>
  </si>
  <si>
    <t>Papua New Guinea</t>
  </si>
  <si>
    <t>Palau</t>
  </si>
  <si>
    <t>Pakistan</t>
  </si>
  <si>
    <t>Northern Mariana Islands</t>
  </si>
  <si>
    <t>Niue</t>
  </si>
  <si>
    <t>New Zealand</t>
  </si>
  <si>
    <t>New Caledonia</t>
  </si>
  <si>
    <t>Nepal</t>
  </si>
  <si>
    <t>Nauru</t>
  </si>
  <si>
    <t>Myanmar</t>
  </si>
  <si>
    <t>Mongolia</t>
  </si>
  <si>
    <t>Micronesia (Federated States of)</t>
  </si>
  <si>
    <t>Marshall Islands</t>
  </si>
  <si>
    <t>Maldives</t>
  </si>
  <si>
    <t>Malaysia</t>
  </si>
  <si>
    <t>Lao People's Democratic Republic</t>
  </si>
  <si>
    <t>Kyrgyzstan</t>
  </si>
  <si>
    <t>Kiribati</t>
  </si>
  <si>
    <t>Kazakhstan</t>
  </si>
  <si>
    <t>Japan</t>
  </si>
  <si>
    <t>Iran (Islamic Republic of)</t>
  </si>
  <si>
    <t>Indonesia</t>
  </si>
  <si>
    <t>India</t>
  </si>
  <si>
    <t>Guam</t>
  </si>
  <si>
    <t>Georgia</t>
  </si>
  <si>
    <t>French Polynesia</t>
  </si>
  <si>
    <t>Fiji</t>
  </si>
  <si>
    <t>Democratic People's Republic of Korea</t>
  </si>
  <si>
    <t>Cook Islands</t>
  </si>
  <si>
    <t>China</t>
  </si>
  <si>
    <t>Cambodia</t>
  </si>
  <si>
    <t>Brunei Darussalam</t>
  </si>
  <si>
    <t>Bhutan</t>
  </si>
  <si>
    <t>Bangladesh</t>
  </si>
  <si>
    <t>Azerbaijan</t>
  </si>
  <si>
    <t>Australia</t>
  </si>
  <si>
    <t>Armenia</t>
  </si>
  <si>
    <t>American Samoa</t>
  </si>
  <si>
    <t>Afghanistan</t>
  </si>
  <si>
    <t>Country</t>
  </si>
  <si>
    <t xml:space="preserve">Country </t>
  </si>
  <si>
    <t>Total population</t>
  </si>
  <si>
    <t>Total highways</t>
  </si>
  <si>
    <t>Electrical grid connectivity</t>
  </si>
  <si>
    <t>Area</t>
  </si>
  <si>
    <t xml:space="preserve">GRAND TOTAL </t>
  </si>
  <si>
    <t>N/A</t>
  </si>
  <si>
    <t>Health facilities</t>
  </si>
  <si>
    <t>Population</t>
  </si>
  <si>
    <t>Highways</t>
  </si>
  <si>
    <t xml:space="preserve">All Power Plants Capacity (MWe) </t>
  </si>
  <si>
    <t>All Power Plants</t>
  </si>
  <si>
    <t>Total Population</t>
  </si>
  <si>
    <t xml:space="preserve">% </t>
  </si>
  <si>
    <t>Total Electrical grid connectivity</t>
  </si>
  <si>
    <t>Population exposed to Medium-high cascading risk (Floods RCP 4.5, DALY and population density)</t>
  </si>
  <si>
    <t>Population under low/medium HDI exposed to 18.74  to 105.04 mm precipitation (maximum 5-day cumulative)</t>
  </si>
  <si>
    <t>Population under low/medium HDI exposed to 35.78 to 105.04 mm precipitation (maximum 5-day cumulative)</t>
  </si>
  <si>
    <t>Population under low/medium HDI exposed to 27.26 to 35.77 mm precipitation (maximum 5-day cumulative)</t>
  </si>
  <si>
    <t>Population under low/medium HDI exposed to 18.74 to 27.25 mm precipitation (maximum 5-day cumulative)</t>
  </si>
  <si>
    <t>Population under low/medium HDI exposed to 14.88 to 18.73 mm precipitation (maximum 5-day cumulative)</t>
  </si>
  <si>
    <t xml:space="preserve">Population under low/medium HDI exposed to 11 to 14.87 mm precipitation (maximum 5-day cumulative)
</t>
  </si>
  <si>
    <t>Population under low/medium HDI exposed to 35.78 to 92.18 mm precipitation (maximum 5-day cumulative)</t>
  </si>
  <si>
    <t>Population under low/medium HDI exposed to 18.74  to 92.18 mm precipitation (maximum 5-day cumulative)</t>
  </si>
  <si>
    <t>Population exposed to High cascading risk (Floods RCP 4.5, DALY and population density)</t>
  </si>
  <si>
    <t>Population exposed to Very high cascading risk (Floods RCP 4.5, DALY and population density)</t>
  </si>
  <si>
    <t>Population exposed to Medium-high to Very high cascading risk (Floods RCP 4.5, DALY and population density)</t>
  </si>
  <si>
    <t>Health facilities exposed to 11 to 14.87 mm precipitation (maximum 5-day cumulative)</t>
  </si>
  <si>
    <t>Health facilities exposed to 14.88 to 18.73 mm precipitation (maximum 5-day cumulative)</t>
  </si>
  <si>
    <t xml:space="preserve">Health facilities exposed to 18.74 to 27.25 mm precipitation (maximum 5-day cumulative) </t>
  </si>
  <si>
    <t>Health facilities exposed to 27.26 to 35.77 mm precipitation (maximum 5-day cumulative)</t>
  </si>
  <si>
    <t>Health facilities exposed to 35.78 to 105.04 mm precipitation
(maximum 5-day cumulative)</t>
  </si>
  <si>
    <t>Health facilities exposed to 18.74  to 105.04 mm precipitation
(maximum 5-day cumulative)</t>
  </si>
  <si>
    <t>Health facilities exposed to 35.78 to 92.18 mm precipitation
(maximum 5-day cumulative)</t>
  </si>
  <si>
    <t>Health facilities exposed to 18.74  to 92.18 mm precipitation
(maximum 5-day cumulative)</t>
  </si>
  <si>
    <t>Electrical grid connectivity exposed  to  11 to 14.87 mm precipitation (maximum 5-day cumulative)</t>
  </si>
  <si>
    <t>Electrical grid connectivity exposed to  14.88 to 18.73 mm precipitation (maximum 5-day cumulative)</t>
  </si>
  <si>
    <t>Electrical grid connectivity exposed to  18.74 to 27.25 mm precipitation (maximum 5-day cumulative)</t>
  </si>
  <si>
    <t>Electrical grid connectivity exposed  to  27.26 to 35.77 mm precipitation (maximum 5-day cumulative)</t>
  </si>
  <si>
    <t>Electrical grid connectivity exposed  to  35.78 to 105.04 mm precipitation (maximum 5-day cumulative)</t>
  </si>
  <si>
    <t>Total Electrical grid connectivity exposed  to  18.74  to 105.04 mm precipitation (maximum 5-day cumulative)</t>
  </si>
  <si>
    <t>Electrical grid connectivity exposed  to  35.78 to 92.18 mm precipitation (maximum 5-day cumulative)</t>
  </si>
  <si>
    <t>Total Electrical grid connectivity exposed  to  18.74  to 92.18 mm precipitation (maximum 5-day cumulative)</t>
  </si>
  <si>
    <t>Highways exposed to 11 to 14.87 mm precipitation (maximum 5-day cumulative)</t>
  </si>
  <si>
    <t>Highways exposed to 14.88 to 18.73 mm precipitation (maximum 5-day cumulative)</t>
  </si>
  <si>
    <t>Highways exposed to 18.74 to 27.25 mm precipitation (maximum 5-day cumulative)</t>
  </si>
  <si>
    <t>Highways exposed to 27.26 to 35.77 mm precipitation (maximum 5-day cumulative)</t>
  </si>
  <si>
    <t>Highways exposed to 35.78 to 105.04 mm precipitation (maximum 5-day cumulative)</t>
  </si>
  <si>
    <t>Total highways exposed to 18.74  to 105.04 mm precipitation (maximum 5-day cumulative)</t>
  </si>
  <si>
    <t>Highways exposed to 35.78 to 92.18 mm precipitation (maximum 5-day cumulative)</t>
  </si>
  <si>
    <t>Total highways exposed to 18.74  to 92.18 mm precipitation (maximum 5-day cumulative)</t>
  </si>
  <si>
    <t>Time Period</t>
  </si>
  <si>
    <t>2020-2039</t>
  </si>
  <si>
    <t>2040-2059</t>
  </si>
  <si>
    <t>Total number of all types of power plants</t>
  </si>
  <si>
    <t>Total Capacity of all types of power plants</t>
  </si>
  <si>
    <t>Number of all types of power plants exposed to 11 to 14.87 mm precipitation (maximum 5-day cumulative)</t>
  </si>
  <si>
    <t>Capacity of all types of power plants exposed to 11 to 14.87 mm precipitation (maximum 5-day cumulative)</t>
  </si>
  <si>
    <t>Number of all types of power plants exposed to 14.88 to 18.73 mm precipitation (maximum 5-day cumulative)</t>
  </si>
  <si>
    <t>Capacity of all types of power plants exposed to 14.88 to 18.73 mm precipitation (maximum 5-day cumulative)</t>
  </si>
  <si>
    <t>Number of all types of power plants exposed to 18.74 to 27.25 mm precipitation (maximum 5-day cumulative)</t>
  </si>
  <si>
    <t>Capacity of all types of power plants exposed to 18.74 to 27.25 mm precipitation (maximum 5-day cumulative)</t>
  </si>
  <si>
    <t>Number of all types of power plants exposed to 27.26 to 35.77 mm precipitation (maximum 5-day cumulative)</t>
  </si>
  <si>
    <t>Capacity of all types of power plants exposed to 27.26 to 35.77 mm precipitation (maximum 5-day cumulative)</t>
  </si>
  <si>
    <t xml:space="preserve">Number of all types of power plants exposed to 35.78 to 105.04  mm precipitation (maximum 5-day cumulative) </t>
  </si>
  <si>
    <t>Capacity of all types of power plants exposed to 35.78 to 105.04 mm precipitation (maximum 5-day cumulative)</t>
  </si>
  <si>
    <t>Total Number of all types of power plants exposed to 18.74  to 105.04 mm precipitation (maximum 5-day cumulative)</t>
  </si>
  <si>
    <t>Total Capacity of all types of power plants exposed to 18.74  to 105.04 mm precipitation (maximum 5-day cumulative)</t>
  </si>
  <si>
    <t xml:space="preserve">Number of all types of power plants exposed to 35.78 to 92.18  mm precipitation (maximum 5-day cumulative) </t>
  </si>
  <si>
    <t>Capacity of all types of power plants exposed to 35.78 to 92.18 mm precipitation (maximum 5-day cumulative)</t>
  </si>
  <si>
    <t>Total Number of all types of power plants exposed to 18.74  to 92.18 mm precipitation (maximum 5-day cumulative)</t>
  </si>
  <si>
    <t>Total Capacity of all types of power plants exposed to 18.74  to 92.18 mm precipitation (maximum 5-day cumulative)</t>
  </si>
  <si>
    <t>Population exposed to medium-high cascading risk (Floods RCP 4.5, DALY and population density)</t>
  </si>
  <si>
    <t>Population exposed to high cascading risk (Floods RCP 4.5, DALY and population density)</t>
  </si>
  <si>
    <t>Population exposed to very high cascading risk (Floods RCP 4.5, DALY and population density)</t>
  </si>
  <si>
    <t>Population exposed to medium-high to very high cascading risk (Floods RCP 4.5, DALY and population density)</t>
  </si>
  <si>
    <t>Total number of health facilities</t>
  </si>
  <si>
    <t>Power Plants</t>
  </si>
  <si>
    <t xml:space="preserve">Power Plants Capacity (MWe) </t>
  </si>
  <si>
    <t xml:space="preserve"> Power Plants Capacity (MWe) </t>
  </si>
  <si>
    <t xml:space="preserve"> Power Plants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</si>
</sst>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1"/>
    <xf numFmtId="164" fontId="3" fillId="0" borderId="0" xfId="1" applyNumberFormat="1"/>
    <xf numFmtId="3" fontId="3" fillId="0" borderId="0" xfId="1" applyNumberFormat="1"/>
    <xf numFmtId="3" fontId="4" fillId="0" borderId="0" xfId="1" applyNumberFormat="1" applyFont="1" applyAlignment="1">
      <alignment horizontal="center" vertical="center" wrapText="1"/>
    </xf>
    <xf numFmtId="0" fontId="4" fillId="0" borderId="0" xfId="1" applyFont="1"/>
    <xf numFmtId="164" fontId="4" fillId="0" borderId="0" xfId="1" applyNumberFormat="1" applyFont="1"/>
    <xf numFmtId="3" fontId="4" fillId="0" borderId="0" xfId="1" applyNumberFormat="1" applyFont="1"/>
    <xf numFmtId="0" fontId="5" fillId="0" borderId="0" xfId="1" applyFont="1" applyAlignment="1">
      <alignment horizontal="center" vertical="center"/>
    </xf>
    <xf numFmtId="3" fontId="0" fillId="0" borderId="0" xfId="0" applyNumberFormat="1"/>
    <xf numFmtId="3" fontId="4" fillId="0" borderId="0" xfId="0" applyNumberFormat="1" applyFont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164" fontId="0" fillId="0" borderId="0" xfId="0" applyNumberFormat="1"/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2"/>
    <xf numFmtId="3" fontId="1" fillId="0" borderId="0" xfId="2" applyNumberFormat="1"/>
    <xf numFmtId="3" fontId="4" fillId="0" borderId="0" xfId="2" applyNumberFormat="1" applyFont="1" applyAlignment="1">
      <alignment horizontal="center" vertical="center" wrapText="1"/>
    </xf>
    <xf numFmtId="0" fontId="2" fillId="0" borderId="0" xfId="2" applyFont="1"/>
    <xf numFmtId="164" fontId="2" fillId="0" borderId="0" xfId="2" applyNumberFormat="1" applyFont="1"/>
    <xf numFmtId="3" fontId="2" fillId="0" borderId="0" xfId="2" applyNumberFormat="1" applyFont="1"/>
    <xf numFmtId="164" fontId="1" fillId="0" borderId="0" xfId="2" applyNumberFormat="1"/>
    <xf numFmtId="0" fontId="5" fillId="0" borderId="0" xfId="2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164" fontId="0" fillId="0" borderId="0" xfId="3" applyNumberFormat="1" applyFont="1"/>
    <xf numFmtId="164" fontId="4" fillId="0" borderId="0" xfId="3" applyNumberFormat="1" applyFont="1" applyAlignment="1">
      <alignment horizontal="center" vertical="center" wrapText="1"/>
    </xf>
    <xf numFmtId="164" fontId="4" fillId="0" borderId="0" xfId="3" applyNumberFormat="1" applyFont="1"/>
    <xf numFmtId="3" fontId="7" fillId="0" borderId="0" xfId="1" applyNumberFormat="1" applyFont="1"/>
    <xf numFmtId="0" fontId="7" fillId="0" borderId="0" xfId="1" applyFont="1"/>
    <xf numFmtId="3" fontId="4" fillId="0" borderId="0" xfId="1" applyNumberFormat="1" applyFont="1" applyFill="1" applyAlignment="1">
      <alignment horizontal="center" vertical="center" wrapText="1"/>
    </xf>
    <xf numFmtId="164" fontId="4" fillId="0" borderId="0" xfId="1" applyNumberFormat="1" applyFont="1" applyFill="1" applyAlignment="1">
      <alignment horizontal="center" vertical="center" wrapText="1"/>
    </xf>
    <xf numFmtId="0" fontId="3" fillId="0" borderId="0" xfId="1" applyFill="1"/>
    <xf numFmtId="0" fontId="5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/>
    <xf numFmtId="3" fontId="4" fillId="0" borderId="0" xfId="1" applyNumberFormat="1" applyFont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3" fontId="4" fillId="0" borderId="0" xfId="2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1" fillId="0" borderId="0" xfId="2" applyFill="1"/>
    <xf numFmtId="0" fontId="4" fillId="0" borderId="0" xfId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/>
    <xf numFmtId="0" fontId="5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4" fillId="7" borderId="0" xfId="0" applyNumberFormat="1" applyFont="1" applyFill="1" applyAlignment="1">
      <alignment horizontal="center" vertical="center" wrapText="1"/>
    </xf>
    <xf numFmtId="3" fontId="4" fillId="6" borderId="0" xfId="0" applyNumberFormat="1" applyFont="1" applyFill="1" applyAlignment="1">
      <alignment horizontal="center" vertical="center" wrapText="1"/>
    </xf>
    <xf numFmtId="3" fontId="4" fillId="5" borderId="0" xfId="0" applyNumberFormat="1" applyFont="1" applyFill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 wrapText="1"/>
    </xf>
    <xf numFmtId="1" fontId="2" fillId="11" borderId="0" xfId="0" applyNumberFormat="1" applyFont="1" applyFill="1" applyAlignment="1">
      <alignment horizontal="center" vertical="center" wrapText="1"/>
    </xf>
    <xf numFmtId="1" fontId="2" fillId="13" borderId="0" xfId="0" applyNumberFormat="1" applyFont="1" applyFill="1" applyAlignment="1">
      <alignment horizontal="center" vertical="center" wrapText="1"/>
    </xf>
    <xf numFmtId="1" fontId="2" fillId="9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4" fillId="6" borderId="0" xfId="1" applyNumberFormat="1" applyFont="1" applyFill="1" applyAlignment="1">
      <alignment horizontal="center" vertical="center" wrapText="1"/>
    </xf>
    <xf numFmtId="3" fontId="4" fillId="5" borderId="0" xfId="1" applyNumberFormat="1" applyFont="1" applyFill="1" applyAlignment="1">
      <alignment horizontal="center" vertical="center" wrapText="1"/>
    </xf>
    <xf numFmtId="3" fontId="4" fillId="4" borderId="0" xfId="1" applyNumberFormat="1" applyFont="1" applyFill="1" applyAlignment="1">
      <alignment horizontal="center" vertical="center" wrapText="1"/>
    </xf>
    <xf numFmtId="3" fontId="4" fillId="3" borderId="0" xfId="1" applyNumberFormat="1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horizontal="center" vertical="center" wrapText="1"/>
    </xf>
    <xf numFmtId="3" fontId="4" fillId="12" borderId="0" xfId="1" applyNumberFormat="1" applyFont="1" applyFill="1" applyAlignment="1">
      <alignment horizontal="center" vertical="center" wrapText="1"/>
    </xf>
    <xf numFmtId="3" fontId="4" fillId="11" borderId="0" xfId="1" applyNumberFormat="1" applyFont="1" applyFill="1" applyAlignment="1">
      <alignment horizontal="center" vertical="center" wrapText="1"/>
    </xf>
    <xf numFmtId="3" fontId="4" fillId="10" borderId="0" xfId="1" applyNumberFormat="1" applyFont="1" applyFill="1" applyAlignment="1">
      <alignment horizontal="center" vertical="center" wrapText="1"/>
    </xf>
    <xf numFmtId="3" fontId="4" fillId="9" borderId="0" xfId="1" applyNumberFormat="1" applyFont="1" applyFill="1" applyAlignment="1">
      <alignment horizontal="center" vertical="center" wrapText="1"/>
    </xf>
    <xf numFmtId="3" fontId="4" fillId="8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center" vertical="center" wrapText="1"/>
    </xf>
    <xf numFmtId="3" fontId="4" fillId="13" borderId="0" xfId="1" applyNumberFormat="1" applyFont="1" applyFill="1" applyAlignment="1">
      <alignment horizontal="center" vertical="center" wrapText="1"/>
    </xf>
    <xf numFmtId="3" fontId="4" fillId="15" borderId="0" xfId="1" applyNumberFormat="1" applyFont="1" applyFill="1" applyAlignment="1">
      <alignment horizontal="center" vertical="center" wrapText="1"/>
    </xf>
    <xf numFmtId="3" fontId="4" fillId="14" borderId="0" xfId="1" applyNumberFormat="1" applyFont="1" applyFill="1" applyAlignment="1">
      <alignment horizontal="center" vertical="center" wrapText="1"/>
    </xf>
    <xf numFmtId="3" fontId="4" fillId="7" borderId="0" xfId="2" applyNumberFormat="1" applyFont="1" applyFill="1" applyAlignment="1">
      <alignment horizontal="center" vertical="center" wrapText="1"/>
    </xf>
    <xf numFmtId="3" fontId="4" fillId="6" borderId="0" xfId="2" applyNumberFormat="1" applyFont="1" applyFill="1" applyAlignment="1">
      <alignment horizontal="center" vertical="center" wrapText="1"/>
    </xf>
    <xf numFmtId="3" fontId="4" fillId="5" borderId="0" xfId="2" applyNumberFormat="1" applyFont="1" applyFill="1" applyAlignment="1">
      <alignment horizontal="center" vertical="center" wrapText="1"/>
    </xf>
    <xf numFmtId="3" fontId="4" fillId="4" borderId="0" xfId="2" applyNumberFormat="1" applyFont="1" applyFill="1" applyAlignment="1">
      <alignment horizontal="center" vertical="center" wrapText="1"/>
    </xf>
    <xf numFmtId="3" fontId="4" fillId="3" borderId="0" xfId="2" applyNumberFormat="1" applyFont="1" applyFill="1" applyAlignment="1">
      <alignment horizontal="center" vertical="center" wrapText="1"/>
    </xf>
    <xf numFmtId="3" fontId="4" fillId="2" borderId="0" xfId="2" applyNumberFormat="1" applyFont="1" applyFill="1" applyAlignment="1">
      <alignment horizontal="center" vertical="center" wrapText="1"/>
    </xf>
  </cellXfs>
  <cellStyles count="4">
    <cellStyle name="Normal" xfId="0" builtinId="0"/>
    <cellStyle name="Normal 2" xfId="1" xr:uid="{A405D35F-F621-43D2-BD5C-0E7977222337}"/>
    <cellStyle name="Normal 2 2" xfId="2" xr:uid="{F7117DD0-C744-4FA0-9252-6EA99AC40115}"/>
    <cellStyle name="Percent 2" xfId="3" xr:uid="{C5782BE6-646B-4AC8-A7DD-2E43D6F804F5}"/>
  </cellStyles>
  <dxfs count="0"/>
  <tableStyles count="1" defaultTableStyle="TableStyleMedium2" defaultPivotStyle="PivotStyleLight16">
    <tableStyle name="Invisible" pivot="0" table="0" count="0" xr9:uid="{7B72D262-1D50-4BC4-A106-ED52AC448A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08C34-674D-4662-8B4D-19C8999833B7}">
  <dimension ref="A1:N62"/>
  <sheetViews>
    <sheetView zoomScale="66" zoomScaleNormal="40" workbookViewId="0">
      <selection activeCell="B2" sqref="B2"/>
    </sheetView>
  </sheetViews>
  <sheetFormatPr defaultRowHeight="14.4" x14ac:dyDescent="0.3"/>
  <cols>
    <col min="1" max="1" width="33.77734375" customWidth="1"/>
    <col min="2" max="2" width="18.5546875" style="9" customWidth="1"/>
    <col min="3" max="3" width="26" style="9" customWidth="1"/>
    <col min="4" max="4" width="8.88671875" customWidth="1"/>
    <col min="5" max="5" width="26.77734375" style="9" customWidth="1"/>
    <col min="6" max="6" width="9.21875" customWidth="1"/>
    <col min="7" max="7" width="24" style="9" customWidth="1"/>
    <col min="8" max="8" width="8.88671875" customWidth="1"/>
    <col min="9" max="9" width="25.44140625" style="9" customWidth="1"/>
    <col min="10" max="10" width="11.44140625" customWidth="1"/>
    <col min="11" max="11" width="29.21875" style="9" customWidth="1"/>
    <col min="12" max="12" width="11.5546875" customWidth="1"/>
    <col min="13" max="13" width="29" style="9" customWidth="1"/>
  </cols>
  <sheetData>
    <row r="1" spans="1:14" ht="75.45" customHeight="1" x14ac:dyDescent="0.3">
      <c r="A1" s="17" t="s">
        <v>61</v>
      </c>
      <c r="B1" s="10" t="s">
        <v>62</v>
      </c>
      <c r="C1" s="66" t="s">
        <v>82</v>
      </c>
      <c r="D1" s="66"/>
      <c r="E1" s="67" t="s">
        <v>81</v>
      </c>
      <c r="F1" s="67"/>
      <c r="G1" s="68" t="s">
        <v>80</v>
      </c>
      <c r="H1" s="68"/>
      <c r="I1" s="69" t="s">
        <v>79</v>
      </c>
      <c r="J1" s="69"/>
      <c r="K1" s="63" t="s">
        <v>78</v>
      </c>
      <c r="L1" s="63"/>
      <c r="M1" s="65" t="s">
        <v>77</v>
      </c>
      <c r="N1" s="65"/>
    </row>
    <row r="2" spans="1:14" s="39" customFormat="1" x14ac:dyDescent="0.3">
      <c r="A2" s="53" t="s">
        <v>112</v>
      </c>
      <c r="B2" s="53">
        <v>2020</v>
      </c>
      <c r="C2" s="64" t="s">
        <v>113</v>
      </c>
      <c r="D2" s="64"/>
      <c r="E2" s="64" t="s">
        <v>113</v>
      </c>
      <c r="F2" s="64"/>
      <c r="G2" s="64" t="s">
        <v>113</v>
      </c>
      <c r="H2" s="64"/>
      <c r="I2" s="64" t="s">
        <v>113</v>
      </c>
      <c r="J2" s="64"/>
      <c r="K2" s="64" t="s">
        <v>113</v>
      </c>
      <c r="L2" s="64"/>
      <c r="M2" s="64" t="s">
        <v>113</v>
      </c>
      <c r="N2" s="64"/>
    </row>
    <row r="3" spans="1:14" s="39" customFormat="1" x14ac:dyDescent="0.3">
      <c r="A3" s="35" t="s">
        <v>65</v>
      </c>
      <c r="B3" s="36" t="s">
        <v>69</v>
      </c>
      <c r="C3" s="36" t="s">
        <v>69</v>
      </c>
      <c r="D3" s="37" t="s">
        <v>0</v>
      </c>
      <c r="E3" s="36" t="s">
        <v>69</v>
      </c>
      <c r="F3" s="37" t="s">
        <v>0</v>
      </c>
      <c r="G3" s="36" t="s">
        <v>69</v>
      </c>
      <c r="H3" s="37" t="s">
        <v>0</v>
      </c>
      <c r="I3" s="36" t="s">
        <v>69</v>
      </c>
      <c r="J3" s="37" t="s">
        <v>0</v>
      </c>
      <c r="K3" s="36" t="s">
        <v>69</v>
      </c>
      <c r="L3" s="37" t="s">
        <v>0</v>
      </c>
      <c r="M3" s="36" t="s">
        <v>69</v>
      </c>
      <c r="N3" s="38" t="s">
        <v>0</v>
      </c>
    </row>
    <row r="4" spans="1:14" x14ac:dyDescent="0.3">
      <c r="A4" t="s">
        <v>59</v>
      </c>
      <c r="B4" s="9">
        <v>30471532.411708981</v>
      </c>
      <c r="C4" s="9">
        <v>0</v>
      </c>
      <c r="D4" s="14">
        <f t="shared" ref="D4:D15" si="0">C4/B4</f>
        <v>0</v>
      </c>
      <c r="E4" s="9">
        <v>0</v>
      </c>
      <c r="F4" s="14">
        <f t="shared" ref="F4:F15" si="1">E4/B4</f>
        <v>0</v>
      </c>
      <c r="G4" s="9">
        <v>0</v>
      </c>
      <c r="H4" s="14">
        <f t="shared" ref="H4:H15" si="2">G4/B4</f>
        <v>0</v>
      </c>
      <c r="I4" s="9">
        <v>0</v>
      </c>
      <c r="J4" s="14">
        <f t="shared" ref="J4:J15" si="3">I4/B4</f>
        <v>0</v>
      </c>
      <c r="K4" s="9">
        <v>0</v>
      </c>
      <c r="L4" s="14">
        <f t="shared" ref="L4:L15" si="4">K4/B4</f>
        <v>0</v>
      </c>
      <c r="M4" s="9">
        <f t="shared" ref="M4:M15" si="5">G4+I4+K4</f>
        <v>0</v>
      </c>
      <c r="N4" s="14">
        <f t="shared" ref="N4:N15" si="6">M4/B4</f>
        <v>0</v>
      </c>
    </row>
    <row r="5" spans="1:14" x14ac:dyDescent="0.3">
      <c r="A5" t="s">
        <v>58</v>
      </c>
      <c r="B5" s="9">
        <v>35386.989753490307</v>
      </c>
      <c r="C5" s="9">
        <v>0</v>
      </c>
      <c r="D5" s="14">
        <f t="shared" si="0"/>
        <v>0</v>
      </c>
      <c r="E5" s="9">
        <v>0</v>
      </c>
      <c r="F5" s="14">
        <f t="shared" si="1"/>
        <v>0</v>
      </c>
      <c r="G5" s="9">
        <v>0</v>
      </c>
      <c r="H5" s="14">
        <f t="shared" si="2"/>
        <v>0</v>
      </c>
      <c r="I5" s="9">
        <v>0</v>
      </c>
      <c r="J5" s="14">
        <f t="shared" si="3"/>
        <v>0</v>
      </c>
      <c r="K5" s="9">
        <v>0</v>
      </c>
      <c r="L5" s="14">
        <f t="shared" si="4"/>
        <v>0</v>
      </c>
      <c r="M5" s="9">
        <f t="shared" si="5"/>
        <v>0</v>
      </c>
      <c r="N5" s="14">
        <f t="shared" si="6"/>
        <v>0</v>
      </c>
    </row>
    <row r="6" spans="1:14" x14ac:dyDescent="0.3">
      <c r="A6" t="s">
        <v>57</v>
      </c>
      <c r="B6" s="9">
        <v>2840052.3307329519</v>
      </c>
      <c r="C6" s="9">
        <v>0</v>
      </c>
      <c r="D6" s="14">
        <f t="shared" si="0"/>
        <v>0</v>
      </c>
      <c r="E6" s="9">
        <v>0</v>
      </c>
      <c r="F6" s="14">
        <f t="shared" si="1"/>
        <v>0</v>
      </c>
      <c r="G6" s="9">
        <v>0</v>
      </c>
      <c r="H6" s="14">
        <f t="shared" si="2"/>
        <v>0</v>
      </c>
      <c r="I6" s="9">
        <v>0</v>
      </c>
      <c r="J6" s="14">
        <f t="shared" si="3"/>
        <v>0</v>
      </c>
      <c r="K6" s="9">
        <v>0</v>
      </c>
      <c r="L6" s="14">
        <f t="shared" si="4"/>
        <v>0</v>
      </c>
      <c r="M6" s="9">
        <f t="shared" si="5"/>
        <v>0</v>
      </c>
      <c r="N6" s="14">
        <f t="shared" si="6"/>
        <v>0</v>
      </c>
    </row>
    <row r="7" spans="1:14" x14ac:dyDescent="0.3">
      <c r="A7" t="s">
        <v>56</v>
      </c>
      <c r="B7" s="9">
        <v>20634758.124050882</v>
      </c>
      <c r="C7" s="9">
        <v>0</v>
      </c>
      <c r="D7" s="14">
        <f t="shared" si="0"/>
        <v>0</v>
      </c>
      <c r="E7" s="9">
        <v>0</v>
      </c>
      <c r="F7" s="14">
        <f t="shared" si="1"/>
        <v>0</v>
      </c>
      <c r="G7" s="9">
        <v>0</v>
      </c>
      <c r="H7" s="14">
        <f t="shared" si="2"/>
        <v>0</v>
      </c>
      <c r="I7" s="9">
        <v>0</v>
      </c>
      <c r="J7" s="14">
        <f t="shared" si="3"/>
        <v>0</v>
      </c>
      <c r="K7" s="9">
        <v>0</v>
      </c>
      <c r="L7" s="14">
        <f t="shared" si="4"/>
        <v>0</v>
      </c>
      <c r="M7" s="9">
        <f t="shared" si="5"/>
        <v>0</v>
      </c>
      <c r="N7" s="14">
        <f t="shared" si="6"/>
        <v>0</v>
      </c>
    </row>
    <row r="8" spans="1:14" x14ac:dyDescent="0.3">
      <c r="A8" t="s">
        <v>55</v>
      </c>
      <c r="B8" s="9">
        <v>10163789.967649549</v>
      </c>
      <c r="C8" s="9">
        <v>0</v>
      </c>
      <c r="D8" s="14">
        <f t="shared" si="0"/>
        <v>0</v>
      </c>
      <c r="E8" s="9">
        <v>0</v>
      </c>
      <c r="F8" s="14">
        <f t="shared" si="1"/>
        <v>0</v>
      </c>
      <c r="G8" s="9">
        <v>0</v>
      </c>
      <c r="H8" s="14">
        <f t="shared" si="2"/>
        <v>0</v>
      </c>
      <c r="I8" s="9">
        <v>0</v>
      </c>
      <c r="J8" s="14">
        <f t="shared" si="3"/>
        <v>0</v>
      </c>
      <c r="K8" s="9">
        <v>0</v>
      </c>
      <c r="L8" s="14">
        <f t="shared" si="4"/>
        <v>0</v>
      </c>
      <c r="M8" s="9">
        <f t="shared" si="5"/>
        <v>0</v>
      </c>
      <c r="N8" s="14">
        <f t="shared" si="6"/>
        <v>0</v>
      </c>
    </row>
    <row r="9" spans="1:14" x14ac:dyDescent="0.3">
      <c r="A9" t="s">
        <v>54</v>
      </c>
      <c r="B9" s="9">
        <v>152401935.88847709</v>
      </c>
      <c r="C9" s="9">
        <v>0</v>
      </c>
      <c r="D9" s="14">
        <f t="shared" si="0"/>
        <v>0</v>
      </c>
      <c r="E9" s="9">
        <v>11801309.792854309</v>
      </c>
      <c r="F9" s="14">
        <f t="shared" si="1"/>
        <v>7.7435432326070544E-2</v>
      </c>
      <c r="G9" s="9">
        <v>41336737.507805467</v>
      </c>
      <c r="H9" s="14">
        <f t="shared" si="2"/>
        <v>0.2712349896792281</v>
      </c>
      <c r="I9" s="9">
        <v>37397.763401985168</v>
      </c>
      <c r="J9" s="14">
        <f t="shared" si="3"/>
        <v>2.4538903120857776E-4</v>
      </c>
      <c r="K9" s="9">
        <v>35013287.35263589</v>
      </c>
      <c r="L9" s="14">
        <f t="shared" si="4"/>
        <v>0.22974306165151015</v>
      </c>
      <c r="M9" s="9">
        <f t="shared" si="5"/>
        <v>76387422.623843342</v>
      </c>
      <c r="N9" s="14">
        <f t="shared" si="6"/>
        <v>0.50122344036194688</v>
      </c>
    </row>
    <row r="10" spans="1:14" x14ac:dyDescent="0.3">
      <c r="A10" t="s">
        <v>53</v>
      </c>
      <c r="B10" s="9">
        <v>1021947.041801988</v>
      </c>
      <c r="C10" s="9">
        <v>0</v>
      </c>
      <c r="D10" s="14">
        <f t="shared" si="0"/>
        <v>0</v>
      </c>
      <c r="E10" s="9">
        <v>0</v>
      </c>
      <c r="F10" s="14">
        <f t="shared" si="1"/>
        <v>0</v>
      </c>
      <c r="G10" s="9">
        <v>218519.922184661</v>
      </c>
      <c r="H10" s="14">
        <f t="shared" si="2"/>
        <v>0.21382705095887083</v>
      </c>
      <c r="I10" s="9">
        <v>0</v>
      </c>
      <c r="J10" s="14">
        <f t="shared" si="3"/>
        <v>0</v>
      </c>
      <c r="K10" s="9">
        <v>173770.04875898361</v>
      </c>
      <c r="L10" s="14">
        <f t="shared" si="4"/>
        <v>0.17003821299054478</v>
      </c>
      <c r="M10" s="9">
        <f t="shared" si="5"/>
        <v>392289.97094364464</v>
      </c>
      <c r="N10" s="14">
        <f t="shared" si="6"/>
        <v>0.38386526394941567</v>
      </c>
    </row>
    <row r="11" spans="1:14" x14ac:dyDescent="0.3">
      <c r="A11" t="s">
        <v>52</v>
      </c>
      <c r="B11" s="9">
        <v>449530.684799276</v>
      </c>
      <c r="C11" s="9">
        <v>0</v>
      </c>
      <c r="D11" s="14">
        <f t="shared" si="0"/>
        <v>0</v>
      </c>
      <c r="E11" s="9">
        <v>0</v>
      </c>
      <c r="F11" s="14">
        <f t="shared" si="1"/>
        <v>0</v>
      </c>
      <c r="G11" s="9">
        <v>0</v>
      </c>
      <c r="H11" s="14">
        <f t="shared" si="2"/>
        <v>0</v>
      </c>
      <c r="I11" s="9">
        <v>0</v>
      </c>
      <c r="J11" s="14">
        <f t="shared" si="3"/>
        <v>0</v>
      </c>
      <c r="K11" s="9">
        <v>0</v>
      </c>
      <c r="L11" s="14">
        <f t="shared" si="4"/>
        <v>0</v>
      </c>
      <c r="M11" s="9">
        <f t="shared" si="5"/>
        <v>0</v>
      </c>
      <c r="N11" s="14">
        <f t="shared" si="6"/>
        <v>0</v>
      </c>
    </row>
    <row r="12" spans="1:14" x14ac:dyDescent="0.3">
      <c r="A12" t="s">
        <v>51</v>
      </c>
      <c r="B12" s="9">
        <v>19395909.93309528</v>
      </c>
      <c r="C12" s="9">
        <v>5314301.7929682545</v>
      </c>
      <c r="D12" s="14">
        <f t="shared" si="0"/>
        <v>0.27399084710640209</v>
      </c>
      <c r="E12" s="9">
        <v>870628.24504336715</v>
      </c>
      <c r="F12" s="14">
        <f t="shared" si="1"/>
        <v>4.4887208078740991E-2</v>
      </c>
      <c r="G12" s="9">
        <v>3252447.4331</v>
      </c>
      <c r="H12" s="14">
        <f t="shared" si="2"/>
        <v>0.16768728274770664</v>
      </c>
      <c r="I12" s="9">
        <v>2663.5184879302979</v>
      </c>
      <c r="J12" s="14">
        <f t="shared" si="3"/>
        <v>1.3732371913036836E-4</v>
      </c>
      <c r="K12" s="9">
        <v>0</v>
      </c>
      <c r="L12" s="14">
        <f t="shared" si="4"/>
        <v>0</v>
      </c>
      <c r="M12" s="9">
        <f t="shared" si="5"/>
        <v>3255110.9515879303</v>
      </c>
      <c r="N12" s="14">
        <f t="shared" si="6"/>
        <v>0.167824606466837</v>
      </c>
    </row>
    <row r="13" spans="1:14" x14ac:dyDescent="0.3">
      <c r="A13" t="s">
        <v>50</v>
      </c>
      <c r="B13" s="9">
        <v>1446964797.523339</v>
      </c>
      <c r="C13" s="9">
        <v>35447429.829131953</v>
      </c>
      <c r="D13" s="14">
        <f t="shared" si="0"/>
        <v>2.4497783145660944E-2</v>
      </c>
      <c r="E13" s="9">
        <v>20456942.87571555</v>
      </c>
      <c r="F13" s="14">
        <f t="shared" si="1"/>
        <v>1.4137830381727435E-2</v>
      </c>
      <c r="G13" s="9">
        <v>7878110.2254140321</v>
      </c>
      <c r="H13" s="14">
        <f t="shared" si="2"/>
        <v>5.4445762874801113E-3</v>
      </c>
      <c r="I13" s="9">
        <v>0</v>
      </c>
      <c r="J13" s="14">
        <f t="shared" si="3"/>
        <v>0</v>
      </c>
      <c r="K13" s="9">
        <v>0</v>
      </c>
      <c r="L13" s="14">
        <f t="shared" si="4"/>
        <v>0</v>
      </c>
      <c r="M13" s="9">
        <f t="shared" si="5"/>
        <v>7878110.2254140321</v>
      </c>
      <c r="N13" s="14">
        <f t="shared" si="6"/>
        <v>5.4445762874801113E-3</v>
      </c>
    </row>
    <row r="14" spans="1:14" x14ac:dyDescent="0.3">
      <c r="A14" t="s">
        <v>49</v>
      </c>
      <c r="B14" s="9">
        <v>5421.9981017112732</v>
      </c>
      <c r="C14" s="9">
        <v>0</v>
      </c>
      <c r="D14" s="14">
        <f t="shared" si="0"/>
        <v>0</v>
      </c>
      <c r="E14" s="9">
        <v>0</v>
      </c>
      <c r="F14" s="14">
        <f t="shared" si="1"/>
        <v>0</v>
      </c>
      <c r="G14" s="9">
        <v>0</v>
      </c>
      <c r="H14" s="14">
        <f t="shared" si="2"/>
        <v>0</v>
      </c>
      <c r="I14" s="9">
        <v>0</v>
      </c>
      <c r="J14" s="14">
        <f t="shared" si="3"/>
        <v>0</v>
      </c>
      <c r="K14" s="9">
        <v>0</v>
      </c>
      <c r="L14" s="14">
        <f t="shared" si="4"/>
        <v>0</v>
      </c>
      <c r="M14" s="9">
        <f t="shared" si="5"/>
        <v>0</v>
      </c>
      <c r="N14" s="14">
        <f t="shared" si="6"/>
        <v>0</v>
      </c>
    </row>
    <row r="15" spans="1:14" x14ac:dyDescent="0.3">
      <c r="A15" t="s">
        <v>48</v>
      </c>
      <c r="B15" s="9">
        <v>22616522.573074561</v>
      </c>
      <c r="C15" s="9">
        <v>0</v>
      </c>
      <c r="D15" s="14">
        <f t="shared" si="0"/>
        <v>0</v>
      </c>
      <c r="E15" s="9">
        <v>0</v>
      </c>
      <c r="F15" s="14">
        <f t="shared" si="1"/>
        <v>0</v>
      </c>
      <c r="G15" s="9">
        <v>0</v>
      </c>
      <c r="H15" s="14">
        <f t="shared" si="2"/>
        <v>0</v>
      </c>
      <c r="I15" s="9">
        <v>0</v>
      </c>
      <c r="J15" s="14">
        <f t="shared" si="3"/>
        <v>0</v>
      </c>
      <c r="K15" s="9">
        <v>0</v>
      </c>
      <c r="L15" s="14">
        <f t="shared" si="4"/>
        <v>0</v>
      </c>
      <c r="M15" s="9">
        <f t="shared" si="5"/>
        <v>0</v>
      </c>
      <c r="N15" s="14">
        <f t="shared" si="6"/>
        <v>0</v>
      </c>
    </row>
    <row r="16" spans="1:14" x14ac:dyDescent="0.3">
      <c r="A16" t="s">
        <v>47</v>
      </c>
      <c r="B16" s="9">
        <v>832206.71870253654</v>
      </c>
      <c r="C16" s="9">
        <v>0</v>
      </c>
      <c r="D16" s="15">
        <v>0</v>
      </c>
      <c r="E16" s="9">
        <v>0</v>
      </c>
      <c r="F16" s="15">
        <v>0</v>
      </c>
      <c r="G16" s="9">
        <v>0</v>
      </c>
      <c r="H16" s="15">
        <v>0</v>
      </c>
      <c r="I16" s="9">
        <v>0</v>
      </c>
      <c r="J16" s="15">
        <v>0</v>
      </c>
      <c r="K16" s="9">
        <v>0</v>
      </c>
      <c r="L16" s="15">
        <v>0</v>
      </c>
      <c r="M16" s="16">
        <f>L16</f>
        <v>0</v>
      </c>
      <c r="N16" s="15">
        <v>0</v>
      </c>
    </row>
    <row r="17" spans="1:14" x14ac:dyDescent="0.3">
      <c r="A17" t="s">
        <v>46</v>
      </c>
      <c r="B17" s="9">
        <v>181270.6877910803</v>
      </c>
      <c r="C17" s="9">
        <v>0</v>
      </c>
      <c r="D17" s="15">
        <v>0</v>
      </c>
      <c r="E17" s="9">
        <v>0</v>
      </c>
      <c r="F17" s="15">
        <v>0</v>
      </c>
      <c r="G17" s="9">
        <v>0</v>
      </c>
      <c r="H17" s="15">
        <v>0</v>
      </c>
      <c r="I17" s="9">
        <v>0</v>
      </c>
      <c r="J17" s="15">
        <v>0</v>
      </c>
      <c r="K17" s="9">
        <v>0</v>
      </c>
      <c r="L17" s="15">
        <v>0</v>
      </c>
      <c r="M17" s="16">
        <f>L17</f>
        <v>0</v>
      </c>
      <c r="N17" s="15">
        <v>0</v>
      </c>
    </row>
    <row r="18" spans="1:14" x14ac:dyDescent="0.3">
      <c r="A18" t="s">
        <v>45</v>
      </c>
      <c r="B18" s="9">
        <v>3674587.0240301578</v>
      </c>
      <c r="C18" s="9">
        <v>0</v>
      </c>
      <c r="D18" s="14">
        <f t="shared" ref="D18:D24" si="7">C18/B18</f>
        <v>0</v>
      </c>
      <c r="E18" s="9">
        <v>0</v>
      </c>
      <c r="F18" s="14">
        <f t="shared" ref="F18:F24" si="8">E18/B18</f>
        <v>0</v>
      </c>
      <c r="G18" s="9">
        <v>0</v>
      </c>
      <c r="H18" s="14">
        <f t="shared" ref="H18:H24" si="9">G18/B18</f>
        <v>0</v>
      </c>
      <c r="I18" s="9">
        <v>0</v>
      </c>
      <c r="J18" s="14">
        <f t="shared" ref="J18:J24" si="10">I18/B18</f>
        <v>0</v>
      </c>
      <c r="K18" s="9">
        <v>0</v>
      </c>
      <c r="L18" s="14">
        <f t="shared" ref="L18:L24" si="11">K18/B18</f>
        <v>0</v>
      </c>
      <c r="M18" s="9">
        <f t="shared" ref="M18:M24" si="12">G18+I18+K18</f>
        <v>0</v>
      </c>
      <c r="N18" s="14">
        <f t="shared" ref="N18:N24" si="13">M18/B18</f>
        <v>0</v>
      </c>
    </row>
    <row r="19" spans="1:14" x14ac:dyDescent="0.3">
      <c r="A19" t="s">
        <v>44</v>
      </c>
      <c r="B19" s="9">
        <v>147162.36649538859</v>
      </c>
      <c r="C19" s="9">
        <v>0</v>
      </c>
      <c r="D19" s="14">
        <f t="shared" si="7"/>
        <v>0</v>
      </c>
      <c r="E19" s="9">
        <v>0</v>
      </c>
      <c r="F19" s="14">
        <f t="shared" si="8"/>
        <v>0</v>
      </c>
      <c r="G19" s="9">
        <v>0</v>
      </c>
      <c r="H19" s="14">
        <f t="shared" si="9"/>
        <v>0</v>
      </c>
      <c r="I19" s="9">
        <v>0</v>
      </c>
      <c r="J19" s="14">
        <f t="shared" si="10"/>
        <v>0</v>
      </c>
      <c r="K19" s="9">
        <v>0</v>
      </c>
      <c r="L19" s="14">
        <f t="shared" si="11"/>
        <v>0</v>
      </c>
      <c r="M19" s="9">
        <f t="shared" si="12"/>
        <v>0</v>
      </c>
      <c r="N19" s="14">
        <f t="shared" si="13"/>
        <v>0</v>
      </c>
    </row>
    <row r="20" spans="1:14" x14ac:dyDescent="0.3">
      <c r="A20" t="s">
        <v>43</v>
      </c>
      <c r="B20" s="9">
        <v>1377605016.7294841</v>
      </c>
      <c r="C20" s="9">
        <v>162674939.03634959</v>
      </c>
      <c r="D20" s="14">
        <f t="shared" si="7"/>
        <v>0.11808532711542351</v>
      </c>
      <c r="E20" s="9">
        <v>102302760.00833911</v>
      </c>
      <c r="F20" s="14">
        <f t="shared" si="8"/>
        <v>7.4261314938596779E-2</v>
      </c>
      <c r="G20" s="9">
        <v>122769884.28776421</v>
      </c>
      <c r="H20" s="14">
        <f t="shared" si="9"/>
        <v>8.911834872612992E-2</v>
      </c>
      <c r="I20" s="9">
        <v>49314260.935999468</v>
      </c>
      <c r="J20" s="14">
        <f t="shared" si="10"/>
        <v>3.5797097380695114E-2</v>
      </c>
      <c r="K20" s="9">
        <v>32314420.256866898</v>
      </c>
      <c r="L20" s="14">
        <f t="shared" si="11"/>
        <v>2.3456955995691163E-2</v>
      </c>
      <c r="M20" s="9">
        <f t="shared" si="12"/>
        <v>204398565.48063058</v>
      </c>
      <c r="N20" s="14">
        <f t="shared" si="13"/>
        <v>0.1483724021025162</v>
      </c>
    </row>
    <row r="21" spans="1:14" x14ac:dyDescent="0.3">
      <c r="A21" t="s">
        <v>42</v>
      </c>
      <c r="B21" s="9">
        <v>271161505.68291259</v>
      </c>
      <c r="C21" s="9">
        <v>7405292.4317789283</v>
      </c>
      <c r="D21" s="14">
        <f t="shared" si="7"/>
        <v>2.7309526892944885E-2</v>
      </c>
      <c r="E21" s="9">
        <v>3694977.8820613222</v>
      </c>
      <c r="F21" s="14">
        <f t="shared" si="8"/>
        <v>1.3626483865236051E-2</v>
      </c>
      <c r="G21" s="9">
        <v>2994816.8617841261</v>
      </c>
      <c r="H21" s="14">
        <f t="shared" si="9"/>
        <v>1.1044402686294887E-2</v>
      </c>
      <c r="I21" s="9">
        <v>1136457.9576341661</v>
      </c>
      <c r="J21" s="14">
        <f t="shared" si="10"/>
        <v>4.1910740787931122E-3</v>
      </c>
      <c r="K21" s="9">
        <v>263104.50951004028</v>
      </c>
      <c r="L21" s="14">
        <f t="shared" si="11"/>
        <v>9.7028709457641865E-4</v>
      </c>
      <c r="M21" s="9">
        <f t="shared" si="12"/>
        <v>4394379.3289283328</v>
      </c>
      <c r="N21" s="14">
        <f t="shared" si="13"/>
        <v>1.6205763859664418E-2</v>
      </c>
    </row>
    <row r="22" spans="1:14" x14ac:dyDescent="0.3">
      <c r="A22" t="s">
        <v>41</v>
      </c>
      <c r="B22" s="9">
        <v>80174620.94753556</v>
      </c>
      <c r="C22" s="9">
        <v>0</v>
      </c>
      <c r="D22" s="14">
        <f t="shared" si="7"/>
        <v>0</v>
      </c>
      <c r="E22" s="9">
        <v>0</v>
      </c>
      <c r="F22" s="14">
        <f t="shared" si="8"/>
        <v>0</v>
      </c>
      <c r="G22" s="9">
        <v>0</v>
      </c>
      <c r="H22" s="14">
        <f t="shared" si="9"/>
        <v>0</v>
      </c>
      <c r="I22" s="9">
        <v>0</v>
      </c>
      <c r="J22" s="14">
        <f t="shared" si="10"/>
        <v>0</v>
      </c>
      <c r="K22" s="9">
        <v>0</v>
      </c>
      <c r="L22" s="14">
        <f t="shared" si="11"/>
        <v>0</v>
      </c>
      <c r="M22" s="9">
        <f t="shared" si="12"/>
        <v>0</v>
      </c>
      <c r="N22" s="14">
        <f t="shared" si="13"/>
        <v>0</v>
      </c>
    </row>
    <row r="23" spans="1:14" x14ac:dyDescent="0.3">
      <c r="A23" t="s">
        <v>40</v>
      </c>
      <c r="B23" s="9">
        <v>120862809.95781019</v>
      </c>
      <c r="C23" s="9">
        <v>0</v>
      </c>
      <c r="D23" s="14">
        <f t="shared" si="7"/>
        <v>0</v>
      </c>
      <c r="E23" s="9">
        <v>0</v>
      </c>
      <c r="F23" s="14">
        <f t="shared" si="8"/>
        <v>0</v>
      </c>
      <c r="G23" s="9">
        <v>0</v>
      </c>
      <c r="H23" s="14">
        <f t="shared" si="9"/>
        <v>0</v>
      </c>
      <c r="I23" s="9">
        <v>0</v>
      </c>
      <c r="J23" s="14">
        <f t="shared" si="10"/>
        <v>0</v>
      </c>
      <c r="K23" s="9">
        <v>0</v>
      </c>
      <c r="L23" s="14">
        <f t="shared" si="11"/>
        <v>0</v>
      </c>
      <c r="M23" s="9">
        <f t="shared" si="12"/>
        <v>0</v>
      </c>
      <c r="N23" s="14">
        <f t="shared" si="13"/>
        <v>0</v>
      </c>
    </row>
    <row r="24" spans="1:14" x14ac:dyDescent="0.3">
      <c r="A24" t="s">
        <v>39</v>
      </c>
      <c r="B24" s="9">
        <v>18208904.914712202</v>
      </c>
      <c r="C24" s="9">
        <v>0</v>
      </c>
      <c r="D24" s="14">
        <f t="shared" si="7"/>
        <v>0</v>
      </c>
      <c r="E24" s="9">
        <v>0</v>
      </c>
      <c r="F24" s="14">
        <f t="shared" si="8"/>
        <v>0</v>
      </c>
      <c r="G24" s="9">
        <v>0</v>
      </c>
      <c r="H24" s="14">
        <f t="shared" si="9"/>
        <v>0</v>
      </c>
      <c r="I24" s="9">
        <v>0</v>
      </c>
      <c r="J24" s="14">
        <f t="shared" si="10"/>
        <v>0</v>
      </c>
      <c r="K24" s="9">
        <v>0</v>
      </c>
      <c r="L24" s="14">
        <f t="shared" si="11"/>
        <v>0</v>
      </c>
      <c r="M24" s="9">
        <f t="shared" si="12"/>
        <v>0</v>
      </c>
      <c r="N24" s="14">
        <f t="shared" si="13"/>
        <v>0</v>
      </c>
    </row>
    <row r="25" spans="1:14" x14ac:dyDescent="0.3">
      <c r="A25" t="s">
        <v>38</v>
      </c>
      <c r="B25" s="9">
        <v>2523.5203944332902</v>
      </c>
      <c r="C25" s="9">
        <v>0</v>
      </c>
      <c r="D25" s="15">
        <v>0</v>
      </c>
      <c r="E25" s="9">
        <v>0</v>
      </c>
      <c r="F25" s="15">
        <v>0</v>
      </c>
      <c r="G25" s="9">
        <v>0</v>
      </c>
      <c r="H25" s="15">
        <v>0</v>
      </c>
      <c r="I25" s="9">
        <v>0</v>
      </c>
      <c r="J25" s="15">
        <v>0</v>
      </c>
      <c r="K25" s="9">
        <v>0</v>
      </c>
      <c r="L25" s="15">
        <v>0</v>
      </c>
      <c r="M25" s="16">
        <f>L25</f>
        <v>0</v>
      </c>
      <c r="N25" s="15">
        <v>0</v>
      </c>
    </row>
    <row r="26" spans="1:14" x14ac:dyDescent="0.3">
      <c r="A26" t="s">
        <v>37</v>
      </c>
      <c r="B26" s="9">
        <v>6319562.300704238</v>
      </c>
      <c r="C26" s="9">
        <v>0</v>
      </c>
      <c r="D26" s="14">
        <f>C26/B26</f>
        <v>0</v>
      </c>
      <c r="E26" s="9">
        <v>0</v>
      </c>
      <c r="F26" s="14">
        <f>E26/B26</f>
        <v>0</v>
      </c>
      <c r="G26" s="9">
        <v>0</v>
      </c>
      <c r="H26" s="14">
        <f>G26/B26</f>
        <v>0</v>
      </c>
      <c r="I26" s="9">
        <v>0</v>
      </c>
      <c r="J26" s="14">
        <f>I26/B26</f>
        <v>0</v>
      </c>
      <c r="K26" s="9">
        <v>0</v>
      </c>
      <c r="L26" s="14">
        <f>K26/B26</f>
        <v>0</v>
      </c>
      <c r="M26" s="9">
        <f>G26+I26+K26</f>
        <v>0</v>
      </c>
      <c r="N26" s="14">
        <f>M26/B26</f>
        <v>0</v>
      </c>
    </row>
    <row r="27" spans="1:14" x14ac:dyDescent="0.3">
      <c r="A27" t="s">
        <v>36</v>
      </c>
      <c r="B27" s="9">
        <v>7620073.9947407618</v>
      </c>
      <c r="C27" s="9">
        <v>125778.5006259978</v>
      </c>
      <c r="D27" s="14">
        <f>C27/B27</f>
        <v>1.6506204626465289E-2</v>
      </c>
      <c r="E27" s="9">
        <v>236995.4132722393</v>
      </c>
      <c r="F27" s="14">
        <f>E27/B27</f>
        <v>3.110145825825435E-2</v>
      </c>
      <c r="G27" s="9">
        <v>880.35003432631493</v>
      </c>
      <c r="H27" s="14">
        <f>G27/B27</f>
        <v>1.1553037869893609E-4</v>
      </c>
      <c r="I27" s="9">
        <v>0</v>
      </c>
      <c r="J27" s="14">
        <f>I27/B27</f>
        <v>0</v>
      </c>
      <c r="K27" s="9">
        <v>0</v>
      </c>
      <c r="L27" s="14">
        <f>K27/B27</f>
        <v>0</v>
      </c>
      <c r="M27" s="9">
        <f>G27+I27+K27</f>
        <v>880.35003432631493</v>
      </c>
      <c r="N27" s="14">
        <f>M27/B27</f>
        <v>1.1553037869893609E-4</v>
      </c>
    </row>
    <row r="28" spans="1:14" x14ac:dyDescent="0.3">
      <c r="A28" t="s">
        <v>35</v>
      </c>
      <c r="B28" s="9">
        <v>37085657.06400761</v>
      </c>
      <c r="C28" s="9">
        <v>102.2520618438721</v>
      </c>
      <c r="D28" s="14">
        <f>C28/B28</f>
        <v>2.757186199165656E-6</v>
      </c>
      <c r="E28" s="9">
        <v>9754.1578078269958</v>
      </c>
      <c r="F28" s="14">
        <f>E28/B28</f>
        <v>2.6301698769936601E-4</v>
      </c>
      <c r="G28" s="9">
        <v>4010.596856117249</v>
      </c>
      <c r="H28" s="14">
        <f>G28/B28</f>
        <v>1.0814414988509441E-4</v>
      </c>
      <c r="I28" s="9">
        <v>0</v>
      </c>
      <c r="J28" s="14">
        <f>I28/B28</f>
        <v>0</v>
      </c>
      <c r="K28" s="9">
        <v>0</v>
      </c>
      <c r="L28" s="14">
        <f>K28/B28</f>
        <v>0</v>
      </c>
      <c r="M28" s="9">
        <f>G28+I28+K28</f>
        <v>4010.596856117249</v>
      </c>
      <c r="N28" s="14">
        <f>M28/B28</f>
        <v>1.0814414988509441E-4</v>
      </c>
    </row>
    <row r="29" spans="1:14" x14ac:dyDescent="0.3">
      <c r="A29" t="s">
        <v>34</v>
      </c>
      <c r="B29" s="9" t="s">
        <v>67</v>
      </c>
      <c r="C29" s="9" t="s">
        <v>67</v>
      </c>
      <c r="D29" s="9" t="s">
        <v>67</v>
      </c>
      <c r="E29" s="9" t="s">
        <v>67</v>
      </c>
      <c r="F29" s="9" t="s">
        <v>67</v>
      </c>
      <c r="G29" s="9" t="s">
        <v>67</v>
      </c>
      <c r="H29" s="9" t="s">
        <v>67</v>
      </c>
      <c r="I29" s="9" t="s">
        <v>67</v>
      </c>
      <c r="J29" s="9" t="s">
        <v>67</v>
      </c>
      <c r="K29" s="9" t="s">
        <v>67</v>
      </c>
      <c r="L29" s="9" t="s">
        <v>67</v>
      </c>
      <c r="M29" s="9" t="s">
        <v>67</v>
      </c>
      <c r="N29" s="9" t="s">
        <v>67</v>
      </c>
    </row>
    <row r="30" spans="1:14" x14ac:dyDescent="0.3">
      <c r="A30" t="s">
        <v>33</v>
      </c>
      <c r="B30" s="9" t="s">
        <v>67</v>
      </c>
      <c r="C30" s="9" t="s">
        <v>67</v>
      </c>
      <c r="D30" s="9" t="s">
        <v>67</v>
      </c>
      <c r="E30" s="9" t="s">
        <v>67</v>
      </c>
      <c r="F30" s="9" t="s">
        <v>67</v>
      </c>
      <c r="G30" s="9" t="s">
        <v>67</v>
      </c>
      <c r="H30" s="9" t="s">
        <v>67</v>
      </c>
      <c r="I30" s="9" t="s">
        <v>67</v>
      </c>
      <c r="J30" s="9" t="s">
        <v>67</v>
      </c>
      <c r="K30" s="9" t="s">
        <v>67</v>
      </c>
      <c r="L30" s="9" t="s">
        <v>67</v>
      </c>
      <c r="M30" s="9" t="s">
        <v>67</v>
      </c>
      <c r="N30" s="9" t="s">
        <v>67</v>
      </c>
    </row>
    <row r="31" spans="1:14" x14ac:dyDescent="0.3">
      <c r="A31" t="s">
        <v>32</v>
      </c>
      <c r="B31" s="9">
        <v>40430.294710708396</v>
      </c>
      <c r="C31" s="9">
        <v>0</v>
      </c>
      <c r="D31" s="15">
        <v>0</v>
      </c>
      <c r="E31" s="9">
        <v>0</v>
      </c>
      <c r="F31" s="15">
        <v>0</v>
      </c>
      <c r="G31" s="9">
        <v>0</v>
      </c>
      <c r="H31" s="15">
        <v>0</v>
      </c>
      <c r="I31" s="9">
        <v>0</v>
      </c>
      <c r="J31" s="15">
        <v>0</v>
      </c>
      <c r="K31" s="9">
        <v>0</v>
      </c>
      <c r="L31" s="15">
        <v>0</v>
      </c>
      <c r="M31" s="16">
        <f>L31</f>
        <v>0</v>
      </c>
      <c r="N31" s="15">
        <v>0</v>
      </c>
    </row>
    <row r="32" spans="1:14" x14ac:dyDescent="0.3">
      <c r="A32" t="s">
        <v>31</v>
      </c>
      <c r="B32" s="9">
        <v>3160329.4513562908</v>
      </c>
      <c r="C32" s="9">
        <v>6480.4645531738643</v>
      </c>
      <c r="D32" s="14">
        <f t="shared" ref="D32:D37" si="14">C32/B32</f>
        <v>2.0505661365123502E-3</v>
      </c>
      <c r="E32" s="9">
        <v>0</v>
      </c>
      <c r="F32" s="14">
        <f t="shared" ref="F32:F37" si="15">E32/B32</f>
        <v>0</v>
      </c>
      <c r="G32" s="9">
        <v>0</v>
      </c>
      <c r="H32" s="14">
        <f t="shared" ref="H32:H37" si="16">G32/B32</f>
        <v>0</v>
      </c>
      <c r="I32" s="9">
        <v>0</v>
      </c>
      <c r="J32" s="14">
        <f t="shared" ref="J32:J37" si="17">I32/B32</f>
        <v>0</v>
      </c>
      <c r="K32" s="9">
        <v>0</v>
      </c>
      <c r="L32" s="14">
        <f t="shared" ref="L32:L37" si="18">K32/B32</f>
        <v>0</v>
      </c>
      <c r="M32" s="9">
        <f t="shared" ref="M32:M37" si="19">G32+I32+K32</f>
        <v>0</v>
      </c>
      <c r="N32" s="14">
        <f t="shared" ref="N32:N37" si="20">M32/B32</f>
        <v>0</v>
      </c>
    </row>
    <row r="33" spans="1:14" x14ac:dyDescent="0.3">
      <c r="A33" t="s">
        <v>30</v>
      </c>
      <c r="B33" s="9">
        <v>47431648.651104257</v>
      </c>
      <c r="C33" s="9">
        <v>5439338.320890259</v>
      </c>
      <c r="D33" s="14">
        <f t="shared" si="14"/>
        <v>0.11467740370782212</v>
      </c>
      <c r="E33" s="9">
        <v>7264572.8432872314</v>
      </c>
      <c r="F33" s="14">
        <f t="shared" si="15"/>
        <v>0.15315876740282999</v>
      </c>
      <c r="G33" s="9">
        <v>5949788.8877171073</v>
      </c>
      <c r="H33" s="14">
        <f t="shared" si="16"/>
        <v>0.12543921741962452</v>
      </c>
      <c r="I33" s="9">
        <v>2279859.099353015</v>
      </c>
      <c r="J33" s="14">
        <f t="shared" si="17"/>
        <v>4.8066199767229416E-2</v>
      </c>
      <c r="K33" s="9">
        <v>10664162.24965471</v>
      </c>
      <c r="L33" s="14">
        <f t="shared" si="18"/>
        <v>0.22483220703749326</v>
      </c>
      <c r="M33" s="9">
        <f t="shared" si="19"/>
        <v>18893810.236724831</v>
      </c>
      <c r="N33" s="14">
        <f t="shared" si="20"/>
        <v>0.39833762422434715</v>
      </c>
    </row>
    <row r="34" spans="1:14" x14ac:dyDescent="0.3">
      <c r="A34" t="s">
        <v>29</v>
      </c>
      <c r="B34" s="9">
        <v>10244.409672260281</v>
      </c>
      <c r="C34" s="9">
        <v>0</v>
      </c>
      <c r="D34" s="14">
        <f t="shared" si="14"/>
        <v>0</v>
      </c>
      <c r="E34" s="9">
        <v>0</v>
      </c>
      <c r="F34" s="14">
        <f t="shared" si="15"/>
        <v>0</v>
      </c>
      <c r="G34" s="9">
        <v>0</v>
      </c>
      <c r="H34" s="14">
        <f t="shared" si="16"/>
        <v>0</v>
      </c>
      <c r="I34" s="9">
        <v>0</v>
      </c>
      <c r="J34" s="14">
        <f t="shared" si="17"/>
        <v>0</v>
      </c>
      <c r="K34" s="9">
        <v>0</v>
      </c>
      <c r="L34" s="14">
        <f t="shared" si="18"/>
        <v>0</v>
      </c>
      <c r="M34" s="9">
        <f t="shared" si="19"/>
        <v>0</v>
      </c>
      <c r="N34" s="14">
        <f t="shared" si="20"/>
        <v>0</v>
      </c>
    </row>
    <row r="35" spans="1:14" x14ac:dyDescent="0.3">
      <c r="A35" t="s">
        <v>28</v>
      </c>
      <c r="B35" s="9">
        <v>40294841.170051724</v>
      </c>
      <c r="C35" s="9">
        <v>8101589.8720190702</v>
      </c>
      <c r="D35" s="14">
        <f t="shared" si="14"/>
        <v>0.20105774428614456</v>
      </c>
      <c r="E35" s="9">
        <v>0</v>
      </c>
      <c r="F35" s="14">
        <f t="shared" si="15"/>
        <v>0</v>
      </c>
      <c r="G35" s="9">
        <v>7433965.3000078266</v>
      </c>
      <c r="H35" s="14">
        <f t="shared" si="16"/>
        <v>0.18448925679183373</v>
      </c>
      <c r="I35" s="9">
        <v>175925.95683288571</v>
      </c>
      <c r="J35" s="14">
        <f t="shared" si="17"/>
        <v>4.3659672485230911E-3</v>
      </c>
      <c r="K35" s="9">
        <v>6040024.7859062403</v>
      </c>
      <c r="L35" s="14">
        <f t="shared" si="18"/>
        <v>0.14989573380910506</v>
      </c>
      <c r="M35" s="9">
        <f t="shared" si="19"/>
        <v>13649916.042746954</v>
      </c>
      <c r="N35" s="14">
        <f t="shared" si="20"/>
        <v>0.33875095784946191</v>
      </c>
    </row>
    <row r="36" spans="1:14" x14ac:dyDescent="0.3">
      <c r="A36" t="s">
        <v>27</v>
      </c>
      <c r="B36" s="9">
        <v>173366.6532728186</v>
      </c>
      <c r="C36" s="9">
        <v>0</v>
      </c>
      <c r="D36" s="14">
        <f t="shared" si="14"/>
        <v>0</v>
      </c>
      <c r="E36" s="9">
        <v>0</v>
      </c>
      <c r="F36" s="14">
        <f t="shared" si="15"/>
        <v>0</v>
      </c>
      <c r="G36" s="9">
        <v>0</v>
      </c>
      <c r="H36" s="14">
        <f t="shared" si="16"/>
        <v>0</v>
      </c>
      <c r="I36" s="9">
        <v>0</v>
      </c>
      <c r="J36" s="14">
        <f t="shared" si="17"/>
        <v>0</v>
      </c>
      <c r="K36" s="9">
        <v>0</v>
      </c>
      <c r="L36" s="14">
        <f t="shared" si="18"/>
        <v>0</v>
      </c>
      <c r="M36" s="9">
        <f t="shared" si="19"/>
        <v>0</v>
      </c>
      <c r="N36" s="14">
        <f t="shared" si="20"/>
        <v>0</v>
      </c>
    </row>
    <row r="37" spans="1:14" x14ac:dyDescent="0.3">
      <c r="A37" t="s">
        <v>26</v>
      </c>
      <c r="B37" s="9">
        <v>4352929.0175412782</v>
      </c>
      <c r="C37" s="9">
        <v>0</v>
      </c>
      <c r="D37" s="14">
        <f t="shared" si="14"/>
        <v>0</v>
      </c>
      <c r="E37" s="9">
        <v>0</v>
      </c>
      <c r="F37" s="14">
        <f t="shared" si="15"/>
        <v>0</v>
      </c>
      <c r="G37" s="9">
        <v>0</v>
      </c>
      <c r="H37" s="14">
        <f t="shared" si="16"/>
        <v>0</v>
      </c>
      <c r="I37" s="9">
        <v>0</v>
      </c>
      <c r="J37" s="14">
        <f t="shared" si="17"/>
        <v>0</v>
      </c>
      <c r="K37" s="9">
        <v>0</v>
      </c>
      <c r="L37" s="14">
        <f t="shared" si="18"/>
        <v>0</v>
      </c>
      <c r="M37" s="9">
        <f t="shared" si="19"/>
        <v>0</v>
      </c>
      <c r="N37" s="14">
        <f t="shared" si="20"/>
        <v>0</v>
      </c>
    </row>
    <row r="38" spans="1:14" x14ac:dyDescent="0.3">
      <c r="A38" t="s">
        <v>25</v>
      </c>
      <c r="B38" s="9">
        <v>901.33319664001465</v>
      </c>
      <c r="C38" s="9">
        <v>0</v>
      </c>
      <c r="D38" s="15">
        <v>0</v>
      </c>
      <c r="E38" s="9">
        <v>0</v>
      </c>
      <c r="F38" s="15">
        <v>0</v>
      </c>
      <c r="G38" s="9">
        <v>0</v>
      </c>
      <c r="H38" s="15">
        <v>0</v>
      </c>
      <c r="I38" s="9">
        <v>0</v>
      </c>
      <c r="J38" s="15">
        <v>0</v>
      </c>
      <c r="K38" s="9">
        <v>0</v>
      </c>
      <c r="L38" s="15">
        <v>0</v>
      </c>
      <c r="M38" s="16">
        <f>L38</f>
        <v>0</v>
      </c>
      <c r="N38" s="15">
        <v>0</v>
      </c>
    </row>
    <row r="39" spans="1:14" x14ac:dyDescent="0.3">
      <c r="A39" t="s">
        <v>24</v>
      </c>
      <c r="B39" s="9">
        <v>17699.372645527121</v>
      </c>
      <c r="C39" s="9">
        <v>0</v>
      </c>
      <c r="D39" s="14">
        <f>C39/B39</f>
        <v>0</v>
      </c>
      <c r="E39" s="9">
        <v>0</v>
      </c>
      <c r="F39" s="14">
        <f>E39/B39</f>
        <v>0</v>
      </c>
      <c r="G39" s="9">
        <v>0</v>
      </c>
      <c r="H39" s="14">
        <f>G39/B39</f>
        <v>0</v>
      </c>
      <c r="I39" s="9">
        <v>0</v>
      </c>
      <c r="J39" s="14">
        <f>I39/B39</f>
        <v>0</v>
      </c>
      <c r="K39" s="9">
        <v>0</v>
      </c>
      <c r="L39" s="14">
        <f>K39/B39</f>
        <v>0</v>
      </c>
      <c r="M39" s="9">
        <f>G39+I39+K39</f>
        <v>0</v>
      </c>
      <c r="N39" s="14">
        <f>M39/B39</f>
        <v>0</v>
      </c>
    </row>
    <row r="40" spans="1:14" x14ac:dyDescent="0.3">
      <c r="A40" t="s">
        <v>23</v>
      </c>
      <c r="B40" s="9">
        <v>224857985.1148383</v>
      </c>
      <c r="C40" s="9">
        <v>2279064.139673233</v>
      </c>
      <c r="D40" s="14">
        <f>C40/B40</f>
        <v>1.0135571296297444E-2</v>
      </c>
      <c r="E40" s="9">
        <v>6889028.1601517797</v>
      </c>
      <c r="F40" s="14">
        <f>E40/B40</f>
        <v>3.0637240463724031E-2</v>
      </c>
      <c r="G40" s="9">
        <v>186015.73738288879</v>
      </c>
      <c r="H40" s="14">
        <f>G40/B40</f>
        <v>8.2725875751260428E-4</v>
      </c>
      <c r="I40" s="9">
        <v>0</v>
      </c>
      <c r="J40" s="14">
        <f>I40/B40</f>
        <v>0</v>
      </c>
      <c r="K40" s="9">
        <v>0</v>
      </c>
      <c r="L40" s="14">
        <f>K40/B40</f>
        <v>0</v>
      </c>
      <c r="M40" s="9">
        <f>G40+I40+K40</f>
        <v>186015.73738288879</v>
      </c>
      <c r="N40" s="14">
        <f>M40/B40</f>
        <v>8.2725875751260428E-4</v>
      </c>
    </row>
    <row r="41" spans="1:14" x14ac:dyDescent="0.3">
      <c r="A41" t="s">
        <v>22</v>
      </c>
      <c r="B41" s="9">
        <v>9836.2438678219914</v>
      </c>
      <c r="C41" s="9">
        <v>0</v>
      </c>
      <c r="D41" s="15">
        <v>0</v>
      </c>
      <c r="E41" s="9">
        <v>0</v>
      </c>
      <c r="F41" s="15">
        <v>0</v>
      </c>
      <c r="G41" s="9">
        <v>0</v>
      </c>
      <c r="H41" s="15">
        <v>0</v>
      </c>
      <c r="I41" s="9">
        <v>0</v>
      </c>
      <c r="J41" s="15">
        <v>0</v>
      </c>
      <c r="K41" s="9">
        <v>0</v>
      </c>
      <c r="L41" s="15">
        <v>0</v>
      </c>
      <c r="M41" s="16">
        <f>L41</f>
        <v>0</v>
      </c>
      <c r="N41" s="15">
        <v>0</v>
      </c>
    </row>
    <row r="42" spans="1:14" x14ac:dyDescent="0.3">
      <c r="A42" t="s">
        <v>21</v>
      </c>
      <c r="B42" s="9">
        <v>8952248.0158249177</v>
      </c>
      <c r="C42" s="9">
        <v>777898.97381757025</v>
      </c>
      <c r="D42" s="14">
        <f>C42/B42</f>
        <v>8.6894260798234785E-2</v>
      </c>
      <c r="E42" s="9">
        <v>403385.42530315602</v>
      </c>
      <c r="F42" s="14">
        <f>E42/B42</f>
        <v>4.5059679377748504E-2</v>
      </c>
      <c r="G42" s="9">
        <v>1237607.975064147</v>
      </c>
      <c r="H42" s="14">
        <f>G42/B42</f>
        <v>0.13824549687144763</v>
      </c>
      <c r="I42" s="9">
        <v>0</v>
      </c>
      <c r="J42" s="14">
        <f>I42/B42</f>
        <v>0</v>
      </c>
      <c r="K42" s="9">
        <v>2361357.0172109599</v>
      </c>
      <c r="L42" s="14">
        <f>K42/B42</f>
        <v>0.26377251982259448</v>
      </c>
      <c r="M42" s="9">
        <f>G42+I42+K42</f>
        <v>3598964.9922751067</v>
      </c>
      <c r="N42" s="14">
        <f>M42/B42</f>
        <v>0.40201801669404208</v>
      </c>
    </row>
    <row r="43" spans="1:14" x14ac:dyDescent="0.3">
      <c r="A43" t="s">
        <v>20</v>
      </c>
      <c r="B43" s="9">
        <v>97675685.472564593</v>
      </c>
      <c r="C43" s="9">
        <v>3188931.2512574201</v>
      </c>
      <c r="D43" s="14">
        <f>C43/B43</f>
        <v>3.2648158401234209E-2</v>
      </c>
      <c r="E43" s="9">
        <v>0</v>
      </c>
      <c r="F43" s="14">
        <f>E43/B43</f>
        <v>0</v>
      </c>
      <c r="G43" s="9">
        <v>2776966.0570479631</v>
      </c>
      <c r="H43" s="14">
        <f>G43/B43</f>
        <v>2.8430474212827149E-2</v>
      </c>
      <c r="I43" s="9">
        <v>4939155.0410436392</v>
      </c>
      <c r="J43" s="14">
        <f>I43/B43</f>
        <v>5.0566883837543812E-2</v>
      </c>
      <c r="K43" s="9">
        <v>113.5699863433838</v>
      </c>
      <c r="L43" s="14">
        <f>K43/B43</f>
        <v>1.1627252554606709E-6</v>
      </c>
      <c r="M43" s="9">
        <f>G43+I43+K43</f>
        <v>7716234.6680779457</v>
      </c>
      <c r="N43" s="14">
        <f>M43/B43</f>
        <v>7.8998520775626427E-2</v>
      </c>
    </row>
    <row r="44" spans="1:14" x14ac:dyDescent="0.3">
      <c r="A44" t="s">
        <v>19</v>
      </c>
      <c r="B44" s="9">
        <v>48706694.413686223</v>
      </c>
      <c r="C44" s="9">
        <v>0</v>
      </c>
      <c r="D44" s="14">
        <f>C44/B44</f>
        <v>0</v>
      </c>
      <c r="E44" s="9">
        <v>0</v>
      </c>
      <c r="F44" s="14">
        <f>E44/B44</f>
        <v>0</v>
      </c>
      <c r="G44" s="9">
        <v>0</v>
      </c>
      <c r="H44" s="14">
        <f>G44/B44</f>
        <v>0</v>
      </c>
      <c r="I44" s="9">
        <v>0</v>
      </c>
      <c r="J44" s="14">
        <f>I44/B44</f>
        <v>0</v>
      </c>
      <c r="K44" s="9">
        <v>0</v>
      </c>
      <c r="L44" s="14">
        <f>K44/B44</f>
        <v>0</v>
      </c>
      <c r="M44" s="9">
        <f>G44+I44+K44</f>
        <v>0</v>
      </c>
      <c r="N44" s="14">
        <f>M44/B44</f>
        <v>0</v>
      </c>
    </row>
    <row r="45" spans="1:14" x14ac:dyDescent="0.3">
      <c r="A45" t="s">
        <v>18</v>
      </c>
      <c r="B45" s="9">
        <v>140152079.24350861</v>
      </c>
      <c r="C45" s="9">
        <v>0</v>
      </c>
      <c r="D45" s="14">
        <f>C45/B45</f>
        <v>0</v>
      </c>
      <c r="E45" s="9">
        <v>0</v>
      </c>
      <c r="F45" s="14">
        <f>E45/B45</f>
        <v>0</v>
      </c>
      <c r="G45" s="9">
        <v>0</v>
      </c>
      <c r="H45" s="14">
        <f>G45/B45</f>
        <v>0</v>
      </c>
      <c r="I45" s="9">
        <v>0</v>
      </c>
      <c r="J45" s="14">
        <f>I45/B45</f>
        <v>0</v>
      </c>
      <c r="K45" s="9">
        <v>0</v>
      </c>
      <c r="L45" s="14">
        <f>K45/B45</f>
        <v>0</v>
      </c>
      <c r="M45" s="9">
        <f>G45+I45+K45</f>
        <v>0</v>
      </c>
      <c r="N45" s="14">
        <f>M45/B45</f>
        <v>0</v>
      </c>
    </row>
    <row r="46" spans="1:14" x14ac:dyDescent="0.3">
      <c r="A46" t="s">
        <v>17</v>
      </c>
      <c r="B46" s="9">
        <v>174740.8217821079</v>
      </c>
      <c r="C46" s="9">
        <v>0</v>
      </c>
      <c r="D46" s="14">
        <f>C46/B46</f>
        <v>0</v>
      </c>
      <c r="E46" s="9">
        <v>0</v>
      </c>
      <c r="F46" s="14">
        <f>E46/B46</f>
        <v>0</v>
      </c>
      <c r="G46" s="9">
        <v>0</v>
      </c>
      <c r="H46" s="14">
        <f>G46/B46</f>
        <v>0</v>
      </c>
      <c r="I46" s="9">
        <v>0</v>
      </c>
      <c r="J46" s="14">
        <f>I46/B46</f>
        <v>0</v>
      </c>
      <c r="K46" s="9">
        <v>0</v>
      </c>
      <c r="L46" s="14">
        <f>K46/B46</f>
        <v>0</v>
      </c>
      <c r="M46" s="9">
        <f>G46+I46+K46</f>
        <v>0</v>
      </c>
      <c r="N46" s="14">
        <f>M46/B46</f>
        <v>0</v>
      </c>
    </row>
    <row r="47" spans="1:14" x14ac:dyDescent="0.3">
      <c r="A47" t="s">
        <v>16</v>
      </c>
      <c r="B47" s="9" t="s">
        <v>67</v>
      </c>
      <c r="C47" s="9" t="s">
        <v>67</v>
      </c>
      <c r="D47" s="9" t="s">
        <v>67</v>
      </c>
      <c r="E47" s="9" t="s">
        <v>67</v>
      </c>
      <c r="F47" s="9" t="s">
        <v>67</v>
      </c>
      <c r="G47" s="9" t="s">
        <v>67</v>
      </c>
      <c r="H47" s="9" t="s">
        <v>67</v>
      </c>
      <c r="I47" s="9" t="s">
        <v>67</v>
      </c>
      <c r="J47" s="9" t="s">
        <v>67</v>
      </c>
      <c r="K47" s="9" t="s">
        <v>67</v>
      </c>
      <c r="L47" s="9" t="s">
        <v>67</v>
      </c>
      <c r="M47" s="9" t="s">
        <v>67</v>
      </c>
      <c r="N47" s="9" t="s">
        <v>67</v>
      </c>
    </row>
    <row r="48" spans="1:14" x14ac:dyDescent="0.3">
      <c r="A48" t="s">
        <v>15</v>
      </c>
      <c r="B48" s="9">
        <v>487438.3638150121</v>
      </c>
      <c r="C48" s="9">
        <v>0</v>
      </c>
      <c r="D48" s="14">
        <f t="shared" ref="D48:D55" si="21">C48/B48</f>
        <v>0</v>
      </c>
      <c r="E48" s="9">
        <v>0</v>
      </c>
      <c r="F48" s="14">
        <f t="shared" ref="F48:F55" si="22">E48/B48</f>
        <v>0</v>
      </c>
      <c r="G48" s="9">
        <v>0</v>
      </c>
      <c r="H48" s="14">
        <f t="shared" ref="H48:H55" si="23">G48/B48</f>
        <v>0</v>
      </c>
      <c r="I48" s="9">
        <v>0</v>
      </c>
      <c r="J48" s="14">
        <f t="shared" ref="J48:J55" si="24">I48/B48</f>
        <v>0</v>
      </c>
      <c r="K48" s="9">
        <v>0</v>
      </c>
      <c r="L48" s="14">
        <f t="shared" ref="L48:L55" si="25">K48/B48</f>
        <v>0</v>
      </c>
      <c r="M48" s="9">
        <f t="shared" ref="M48:M55" si="26">G48+I48+K48</f>
        <v>0</v>
      </c>
      <c r="N48" s="14">
        <f t="shared" ref="N48:N55" si="27">M48/B48</f>
        <v>0</v>
      </c>
    </row>
    <row r="49" spans="1:14" x14ac:dyDescent="0.3">
      <c r="A49" t="s">
        <v>14</v>
      </c>
      <c r="B49" s="9">
        <v>20550766.345709499</v>
      </c>
      <c r="C49" s="9">
        <v>0</v>
      </c>
      <c r="D49" s="14">
        <f t="shared" si="21"/>
        <v>0</v>
      </c>
      <c r="E49" s="9">
        <v>0</v>
      </c>
      <c r="F49" s="14">
        <f t="shared" si="22"/>
        <v>0</v>
      </c>
      <c r="G49" s="9">
        <v>0</v>
      </c>
      <c r="H49" s="14">
        <f t="shared" si="23"/>
        <v>0</v>
      </c>
      <c r="I49" s="9">
        <v>0</v>
      </c>
      <c r="J49" s="14">
        <f t="shared" si="24"/>
        <v>0</v>
      </c>
      <c r="K49" s="9">
        <v>0</v>
      </c>
      <c r="L49" s="14">
        <f t="shared" si="25"/>
        <v>0</v>
      </c>
      <c r="M49" s="9">
        <f t="shared" si="26"/>
        <v>0</v>
      </c>
      <c r="N49" s="14">
        <f t="shared" si="27"/>
        <v>0</v>
      </c>
    </row>
    <row r="50" spans="1:14" x14ac:dyDescent="0.3">
      <c r="A50" t="s">
        <v>13</v>
      </c>
      <c r="B50" s="9">
        <v>9284581.9996050261</v>
      </c>
      <c r="C50" s="9">
        <v>0</v>
      </c>
      <c r="D50" s="14">
        <f t="shared" si="21"/>
        <v>0</v>
      </c>
      <c r="E50" s="9">
        <v>0</v>
      </c>
      <c r="F50" s="14">
        <f t="shared" si="22"/>
        <v>0</v>
      </c>
      <c r="G50" s="9">
        <v>0</v>
      </c>
      <c r="H50" s="14">
        <f t="shared" si="23"/>
        <v>0</v>
      </c>
      <c r="I50" s="9">
        <v>0</v>
      </c>
      <c r="J50" s="14">
        <f t="shared" si="24"/>
        <v>0</v>
      </c>
      <c r="K50" s="9">
        <v>0</v>
      </c>
      <c r="L50" s="14">
        <f t="shared" si="25"/>
        <v>0</v>
      </c>
      <c r="M50" s="9">
        <f t="shared" si="26"/>
        <v>0</v>
      </c>
      <c r="N50" s="14">
        <f t="shared" si="27"/>
        <v>0</v>
      </c>
    </row>
    <row r="51" spans="1:14" x14ac:dyDescent="0.3">
      <c r="A51" t="s">
        <v>12</v>
      </c>
      <c r="B51" s="9">
        <v>74378308.562437639</v>
      </c>
      <c r="C51" s="9">
        <v>163918.51391983029</v>
      </c>
      <c r="D51" s="14">
        <f t="shared" si="21"/>
        <v>2.2038483677297824E-3</v>
      </c>
      <c r="E51" s="9">
        <v>15625.572796344761</v>
      </c>
      <c r="F51" s="14">
        <f t="shared" si="22"/>
        <v>2.1008238958846061E-4</v>
      </c>
      <c r="G51" s="9">
        <v>126357.2873187065</v>
      </c>
      <c r="H51" s="14">
        <f t="shared" si="23"/>
        <v>1.6988459372215298E-3</v>
      </c>
      <c r="I51" s="9">
        <v>42.720229148864753</v>
      </c>
      <c r="J51" s="14">
        <f t="shared" si="24"/>
        <v>5.7436408510154296E-7</v>
      </c>
      <c r="K51" s="9">
        <v>2881.6296005249019</v>
      </c>
      <c r="L51" s="14">
        <f t="shared" si="25"/>
        <v>3.8742876198991376E-5</v>
      </c>
      <c r="M51" s="9">
        <f t="shared" si="26"/>
        <v>129281.63714838026</v>
      </c>
      <c r="N51" s="14">
        <f t="shared" si="27"/>
        <v>1.7381631775056226E-3</v>
      </c>
    </row>
    <row r="52" spans="1:14" x14ac:dyDescent="0.3">
      <c r="A52" t="s">
        <v>11</v>
      </c>
      <c r="B52" s="9">
        <v>1382042.2204135931</v>
      </c>
      <c r="C52" s="9">
        <v>411982.48140048981</v>
      </c>
      <c r="D52" s="14">
        <f t="shared" si="21"/>
        <v>0.29809688540282003</v>
      </c>
      <c r="E52" s="9">
        <v>0</v>
      </c>
      <c r="F52" s="14">
        <f t="shared" si="22"/>
        <v>0</v>
      </c>
      <c r="G52" s="9">
        <v>0</v>
      </c>
      <c r="H52" s="14">
        <f t="shared" si="23"/>
        <v>0</v>
      </c>
      <c r="I52" s="9">
        <v>0</v>
      </c>
      <c r="J52" s="14">
        <f t="shared" si="24"/>
        <v>0</v>
      </c>
      <c r="K52" s="9">
        <v>0</v>
      </c>
      <c r="L52" s="14">
        <f t="shared" si="25"/>
        <v>0</v>
      </c>
      <c r="M52" s="9">
        <f t="shared" si="26"/>
        <v>0</v>
      </c>
      <c r="N52" s="14">
        <f t="shared" si="27"/>
        <v>0</v>
      </c>
    </row>
    <row r="53" spans="1:14" x14ac:dyDescent="0.3">
      <c r="A53" t="s">
        <v>10</v>
      </c>
      <c r="B53" s="9">
        <v>43478.66409805174</v>
      </c>
      <c r="C53" s="9">
        <v>0</v>
      </c>
      <c r="D53" s="14">
        <f t="shared" si="21"/>
        <v>0</v>
      </c>
      <c r="E53" s="9">
        <v>0</v>
      </c>
      <c r="F53" s="14">
        <f t="shared" si="22"/>
        <v>0</v>
      </c>
      <c r="G53" s="9">
        <v>0</v>
      </c>
      <c r="H53" s="14">
        <f t="shared" si="23"/>
        <v>0</v>
      </c>
      <c r="I53" s="9">
        <v>0</v>
      </c>
      <c r="J53" s="14">
        <f t="shared" si="24"/>
        <v>0</v>
      </c>
      <c r="K53" s="9">
        <v>0</v>
      </c>
      <c r="L53" s="14">
        <f t="shared" si="25"/>
        <v>0</v>
      </c>
      <c r="M53" s="9">
        <f t="shared" si="26"/>
        <v>0</v>
      </c>
      <c r="N53" s="14">
        <f t="shared" si="27"/>
        <v>0</v>
      </c>
    </row>
    <row r="54" spans="1:14" x14ac:dyDescent="0.3">
      <c r="A54" t="s">
        <v>9</v>
      </c>
      <c r="B54" s="9">
        <v>76232945.908313751</v>
      </c>
      <c r="C54" s="9">
        <v>0</v>
      </c>
      <c r="D54" s="14">
        <f t="shared" si="21"/>
        <v>0</v>
      </c>
      <c r="E54" s="9">
        <v>0</v>
      </c>
      <c r="F54" s="14">
        <f t="shared" si="22"/>
        <v>0</v>
      </c>
      <c r="G54" s="9">
        <v>0</v>
      </c>
      <c r="H54" s="14">
        <f t="shared" si="23"/>
        <v>0</v>
      </c>
      <c r="I54" s="9">
        <v>0</v>
      </c>
      <c r="J54" s="14">
        <f t="shared" si="24"/>
        <v>0</v>
      </c>
      <c r="K54" s="9">
        <v>0</v>
      </c>
      <c r="L54" s="14">
        <f t="shared" si="25"/>
        <v>0</v>
      </c>
      <c r="M54" s="9">
        <f t="shared" si="26"/>
        <v>0</v>
      </c>
      <c r="N54" s="14">
        <f t="shared" si="27"/>
        <v>0</v>
      </c>
    </row>
    <row r="55" spans="1:14" x14ac:dyDescent="0.3">
      <c r="A55" t="s">
        <v>8</v>
      </c>
      <c r="B55" s="9">
        <v>10034324.519272</v>
      </c>
      <c r="C55" s="9">
        <v>0</v>
      </c>
      <c r="D55" s="14">
        <f t="shared" si="21"/>
        <v>0</v>
      </c>
      <c r="E55" s="9">
        <v>0</v>
      </c>
      <c r="F55" s="14">
        <f t="shared" si="22"/>
        <v>0</v>
      </c>
      <c r="G55" s="9">
        <v>0</v>
      </c>
      <c r="H55" s="14">
        <f t="shared" si="23"/>
        <v>0</v>
      </c>
      <c r="I55" s="9">
        <v>0</v>
      </c>
      <c r="J55" s="14">
        <f t="shared" si="24"/>
        <v>0</v>
      </c>
      <c r="K55" s="9">
        <v>0</v>
      </c>
      <c r="L55" s="14">
        <f t="shared" si="25"/>
        <v>0</v>
      </c>
      <c r="M55" s="9">
        <f t="shared" si="26"/>
        <v>0</v>
      </c>
      <c r="N55" s="14">
        <f t="shared" si="27"/>
        <v>0</v>
      </c>
    </row>
    <row r="56" spans="1:14" x14ac:dyDescent="0.3">
      <c r="A56" t="s">
        <v>7</v>
      </c>
      <c r="B56" s="9">
        <v>10.387825813144451</v>
      </c>
      <c r="C56" s="9">
        <v>0</v>
      </c>
      <c r="D56" s="15">
        <v>0</v>
      </c>
      <c r="E56" s="9">
        <v>0</v>
      </c>
      <c r="F56" s="15">
        <v>0</v>
      </c>
      <c r="G56" s="9">
        <v>0</v>
      </c>
      <c r="H56" s="15">
        <v>0</v>
      </c>
      <c r="I56" s="9">
        <v>0</v>
      </c>
      <c r="J56" s="15">
        <v>0</v>
      </c>
      <c r="K56" s="9">
        <v>0</v>
      </c>
      <c r="L56" s="15">
        <v>0</v>
      </c>
      <c r="M56" s="16">
        <f>L56</f>
        <v>0</v>
      </c>
      <c r="N56" s="15">
        <v>0</v>
      </c>
    </row>
    <row r="57" spans="1:14" x14ac:dyDescent="0.3">
      <c r="A57" t="s">
        <v>5</v>
      </c>
      <c r="B57" s="9">
        <v>32939238.330004591</v>
      </c>
      <c r="C57" s="9">
        <v>0</v>
      </c>
      <c r="D57" s="14">
        <f>C57/B57</f>
        <v>0</v>
      </c>
      <c r="E57" s="9">
        <v>0</v>
      </c>
      <c r="F57" s="14">
        <f>E57/B57</f>
        <v>0</v>
      </c>
      <c r="G57" s="9">
        <v>0</v>
      </c>
      <c r="H57" s="14">
        <f>G57/B57</f>
        <v>0</v>
      </c>
      <c r="I57" s="9">
        <v>0</v>
      </c>
      <c r="J57" s="14">
        <f>I57/B57</f>
        <v>0</v>
      </c>
      <c r="K57" s="9">
        <v>0</v>
      </c>
      <c r="L57" s="14">
        <f>K57/B57</f>
        <v>0</v>
      </c>
      <c r="M57" s="9">
        <f>G57+I57+K57</f>
        <v>0</v>
      </c>
      <c r="N57" s="14">
        <f>M57/B57</f>
        <v>0</v>
      </c>
    </row>
    <row r="58" spans="1:14" x14ac:dyDescent="0.3">
      <c r="A58" t="s">
        <v>4</v>
      </c>
      <c r="B58" s="9">
        <v>209700.60974617631</v>
      </c>
      <c r="C58" s="9">
        <v>0</v>
      </c>
      <c r="D58" s="14">
        <f>C58/B58</f>
        <v>0</v>
      </c>
      <c r="E58" s="9">
        <v>0</v>
      </c>
      <c r="F58" s="14">
        <f>E58/B58</f>
        <v>0</v>
      </c>
      <c r="G58" s="9">
        <v>0</v>
      </c>
      <c r="H58" s="14">
        <f>G58/B58</f>
        <v>0</v>
      </c>
      <c r="I58" s="9">
        <v>0</v>
      </c>
      <c r="J58" s="14">
        <f>I58/B58</f>
        <v>0</v>
      </c>
      <c r="K58" s="9">
        <v>0</v>
      </c>
      <c r="L58" s="14">
        <f>K58/B58</f>
        <v>0</v>
      </c>
      <c r="M58" s="9">
        <f>G58+I58+K58</f>
        <v>0</v>
      </c>
      <c r="N58" s="14">
        <f>M58/B58</f>
        <v>0</v>
      </c>
    </row>
    <row r="59" spans="1:14" x14ac:dyDescent="0.3">
      <c r="A59" t="s">
        <v>3</v>
      </c>
      <c r="B59" s="9">
        <v>97067307.613858908</v>
      </c>
      <c r="C59" s="9">
        <v>9721433.6380406767</v>
      </c>
      <c r="D59" s="14">
        <f>C59/B59</f>
        <v>0.10015147094337133</v>
      </c>
      <c r="E59" s="9">
        <v>1750414.902782202</v>
      </c>
      <c r="F59" s="14">
        <f>E59/B59</f>
        <v>1.8033001489497213E-2</v>
      </c>
      <c r="G59" s="9">
        <v>5264326.6925569773</v>
      </c>
      <c r="H59" s="14">
        <f>G59/B59</f>
        <v>5.4233776767548418E-2</v>
      </c>
      <c r="I59" s="9">
        <v>1416395.809402108</v>
      </c>
      <c r="J59" s="14">
        <f>I59/B59</f>
        <v>1.4591893441988085E-2</v>
      </c>
      <c r="K59" s="9">
        <v>1659909.0537486011</v>
      </c>
      <c r="L59" s="14">
        <f>K59/B59</f>
        <v>1.7100598487307848E-2</v>
      </c>
      <c r="M59" s="9">
        <f>G59+I59+K59</f>
        <v>8340631.5557076866</v>
      </c>
      <c r="N59" s="14">
        <f>M59/B59</f>
        <v>8.592626869684436E-2</v>
      </c>
    </row>
    <row r="60" spans="1:14" s="11" customFormat="1" x14ac:dyDescent="0.3">
      <c r="A60" s="11" t="s">
        <v>2</v>
      </c>
      <c r="B60" s="13">
        <f>SUM(B4:B59)</f>
        <v>4569499290.5806293</v>
      </c>
      <c r="C60" s="13">
        <f>SUM(C4:C59)</f>
        <v>241058481.49848831</v>
      </c>
      <c r="D60" s="12">
        <f>C60/B60</f>
        <v>5.2753806526547882E-2</v>
      </c>
      <c r="E60" s="13">
        <f>SUM(E4:E59)</f>
        <v>155696395.27941445</v>
      </c>
      <c r="F60" s="12">
        <f>E60/B60</f>
        <v>3.407296628765439E-2</v>
      </c>
      <c r="G60" s="13">
        <f>SUM(G4:G59)</f>
        <v>201430435.12203854</v>
      </c>
      <c r="H60" s="12">
        <f>G60/B60</f>
        <v>4.4081511411383438E-2</v>
      </c>
      <c r="I60" s="13">
        <f>SUM(I4:I59)</f>
        <v>59302158.802384347</v>
      </c>
      <c r="J60" s="12">
        <f>I60/B60</f>
        <v>1.2977824271606144E-2</v>
      </c>
      <c r="K60" s="13">
        <f>SUM(K4:K59)</f>
        <v>88493030.473879203</v>
      </c>
      <c r="L60" s="12">
        <f>K60/B60</f>
        <v>1.9366023462635162E-2</v>
      </c>
      <c r="M60" s="13">
        <f>SUM(M4:M59)</f>
        <v>349225624.39830214</v>
      </c>
      <c r="N60" s="12">
        <f>M60/B60</f>
        <v>7.6425359145624761E-2</v>
      </c>
    </row>
    <row r="61" spans="1:14" s="39" customFormat="1" ht="75.45" customHeight="1" x14ac:dyDescent="0.3">
      <c r="A61" s="35"/>
      <c r="B61" s="36" t="s">
        <v>69</v>
      </c>
      <c r="C61" s="36" t="s">
        <v>69</v>
      </c>
      <c r="D61" s="37" t="s">
        <v>0</v>
      </c>
      <c r="E61" s="36" t="s">
        <v>69</v>
      </c>
      <c r="F61" s="37" t="s">
        <v>0</v>
      </c>
      <c r="G61" s="36" t="s">
        <v>69</v>
      </c>
      <c r="H61" s="37" t="s">
        <v>0</v>
      </c>
      <c r="I61" s="36" t="s">
        <v>69</v>
      </c>
      <c r="J61" s="37" t="s">
        <v>0</v>
      </c>
      <c r="K61" s="36" t="s">
        <v>69</v>
      </c>
      <c r="L61" s="37" t="s">
        <v>0</v>
      </c>
      <c r="M61" s="36" t="s">
        <v>69</v>
      </c>
      <c r="N61" s="38" t="s">
        <v>0</v>
      </c>
    </row>
    <row r="62" spans="1:14" ht="75.45" customHeight="1" x14ac:dyDescent="0.3">
      <c r="A62" s="17"/>
      <c r="B62" s="10" t="s">
        <v>62</v>
      </c>
      <c r="C62" s="66" t="s">
        <v>82</v>
      </c>
      <c r="D62" s="66"/>
      <c r="E62" s="67" t="s">
        <v>81</v>
      </c>
      <c r="F62" s="67"/>
      <c r="G62" s="68" t="s">
        <v>80</v>
      </c>
      <c r="H62" s="68"/>
      <c r="I62" s="69" t="s">
        <v>79</v>
      </c>
      <c r="J62" s="69"/>
      <c r="K62" s="63" t="s">
        <v>78</v>
      </c>
      <c r="L62" s="63"/>
      <c r="M62" s="65" t="s">
        <v>77</v>
      </c>
      <c r="N62" s="65"/>
    </row>
  </sheetData>
  <mergeCells count="18">
    <mergeCell ref="G1:H1"/>
    <mergeCell ref="I1:J1"/>
    <mergeCell ref="K1:L1"/>
    <mergeCell ref="C2:D2"/>
    <mergeCell ref="E2:F2"/>
    <mergeCell ref="G2:H2"/>
    <mergeCell ref="M62:N62"/>
    <mergeCell ref="M1:N1"/>
    <mergeCell ref="C62:D62"/>
    <mergeCell ref="E62:F62"/>
    <mergeCell ref="G62:H62"/>
    <mergeCell ref="I62:J62"/>
    <mergeCell ref="K62:L62"/>
    <mergeCell ref="I2:J2"/>
    <mergeCell ref="K2:L2"/>
    <mergeCell ref="M2:N2"/>
    <mergeCell ref="C1:D1"/>
    <mergeCell ref="E1:F1"/>
  </mergeCells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82E6A-6D16-49F7-A561-990E21F3C1ED}">
  <dimension ref="A1:N62"/>
  <sheetViews>
    <sheetView zoomScale="74" workbookViewId="0">
      <selection activeCell="C21" sqref="C21"/>
    </sheetView>
  </sheetViews>
  <sheetFormatPr defaultRowHeight="14.4" x14ac:dyDescent="0.3"/>
  <cols>
    <col min="1" max="1" width="32.21875" style="1" customWidth="1"/>
    <col min="2" max="2" width="19.77734375" style="3" customWidth="1"/>
    <col min="3" max="3" width="18.44140625" style="3" customWidth="1"/>
    <col min="4" max="4" width="8.88671875" style="27"/>
    <col min="5" max="5" width="18.44140625" style="3" customWidth="1"/>
    <col min="6" max="6" width="8.88671875" style="27"/>
    <col min="7" max="7" width="18.21875" style="3" customWidth="1"/>
    <col min="8" max="8" width="8.88671875" style="27"/>
    <col min="9" max="9" width="17.6640625" style="3" customWidth="1"/>
    <col min="10" max="10" width="8.88671875" style="27"/>
    <col min="11" max="11" width="18.44140625" style="3" customWidth="1"/>
    <col min="12" max="12" width="8.88671875" style="27"/>
    <col min="13" max="13" width="18.44140625" style="3" customWidth="1"/>
    <col min="14" max="14" width="8.88671875" style="27"/>
    <col min="15" max="16384" width="8.88671875" style="1"/>
  </cols>
  <sheetData>
    <row r="1" spans="1:14" s="5" customFormat="1" ht="82.8" customHeight="1" x14ac:dyDescent="0.25">
      <c r="A1" s="26" t="s">
        <v>60</v>
      </c>
      <c r="B1" s="50" t="s">
        <v>75</v>
      </c>
      <c r="C1" s="89" t="s">
        <v>96</v>
      </c>
      <c r="D1" s="89"/>
      <c r="E1" s="90" t="s">
        <v>97</v>
      </c>
      <c r="F1" s="90"/>
      <c r="G1" s="82" t="s">
        <v>98</v>
      </c>
      <c r="H1" s="82"/>
      <c r="I1" s="88" t="s">
        <v>99</v>
      </c>
      <c r="J1" s="88"/>
      <c r="K1" s="84" t="s">
        <v>102</v>
      </c>
      <c r="L1" s="84"/>
      <c r="M1" s="75" t="s">
        <v>103</v>
      </c>
      <c r="N1" s="75"/>
    </row>
    <row r="2" spans="1:14" s="60" customFormat="1" ht="13.2" x14ac:dyDescent="0.25">
      <c r="A2" s="56" t="s">
        <v>112</v>
      </c>
      <c r="B2" s="56">
        <v>2020</v>
      </c>
      <c r="C2" s="87" t="s">
        <v>114</v>
      </c>
      <c r="D2" s="87"/>
      <c r="E2" s="87" t="s">
        <v>114</v>
      </c>
      <c r="F2" s="87"/>
      <c r="G2" s="87" t="s">
        <v>114</v>
      </c>
      <c r="H2" s="87"/>
      <c r="I2" s="87" t="s">
        <v>114</v>
      </c>
      <c r="J2" s="87"/>
      <c r="K2" s="87" t="s">
        <v>114</v>
      </c>
      <c r="L2" s="87"/>
      <c r="M2" s="87" t="s">
        <v>114</v>
      </c>
      <c r="N2" s="87"/>
    </row>
    <row r="3" spans="1:14" ht="26.4" x14ac:dyDescent="0.25">
      <c r="A3" s="26" t="s">
        <v>65</v>
      </c>
      <c r="B3" s="4" t="s">
        <v>64</v>
      </c>
      <c r="C3" s="40" t="s">
        <v>64</v>
      </c>
      <c r="D3" s="4" t="s">
        <v>0</v>
      </c>
      <c r="E3" s="4" t="s">
        <v>64</v>
      </c>
      <c r="F3" s="4" t="s">
        <v>0</v>
      </c>
      <c r="G3" s="4" t="s">
        <v>64</v>
      </c>
      <c r="H3" s="4" t="s">
        <v>0</v>
      </c>
      <c r="I3" s="4" t="s">
        <v>64</v>
      </c>
      <c r="J3" s="4" t="s">
        <v>0</v>
      </c>
      <c r="K3" s="4" t="s">
        <v>64</v>
      </c>
      <c r="L3" s="4" t="s">
        <v>0</v>
      </c>
      <c r="M3" s="4" t="s">
        <v>64</v>
      </c>
      <c r="N3" s="28" t="s">
        <v>0</v>
      </c>
    </row>
    <row r="4" spans="1:14" x14ac:dyDescent="0.3">
      <c r="A4" s="1" t="s">
        <v>59</v>
      </c>
      <c r="B4" s="3">
        <v>3963</v>
      </c>
      <c r="C4" s="3">
        <v>0</v>
      </c>
      <c r="D4" s="27">
        <f t="shared" ref="D4:D15" si="0">IFERROR(C4/B4,0)</f>
        <v>0</v>
      </c>
      <c r="E4" s="3">
        <v>1</v>
      </c>
      <c r="F4" s="27">
        <f t="shared" ref="F4:F15" si="1">IFERROR(E4/B4,0)</f>
        <v>2.5233409033560434E-4</v>
      </c>
      <c r="G4" s="3">
        <v>0</v>
      </c>
      <c r="H4" s="27">
        <f t="shared" ref="H4:H15" si="2">IFERROR(G4/B4,0)</f>
        <v>0</v>
      </c>
      <c r="I4" s="3">
        <v>0</v>
      </c>
      <c r="J4" s="27">
        <f t="shared" ref="J4:J15" si="3">IFERROR(I4/B4,0)</f>
        <v>0</v>
      </c>
      <c r="K4" s="3">
        <v>0</v>
      </c>
      <c r="L4" s="27">
        <f t="shared" ref="L4:L15" si="4">IFERROR(K4/B4,0)</f>
        <v>0</v>
      </c>
      <c r="M4" s="3">
        <f t="shared" ref="M4:M15" si="5">G4+I4+K4</f>
        <v>0</v>
      </c>
      <c r="N4" s="27">
        <f t="shared" ref="N4:N15" si="6">IFERROR(M4/B4,0)</f>
        <v>0</v>
      </c>
    </row>
    <row r="5" spans="1:14" x14ac:dyDescent="0.3">
      <c r="A5" s="1" t="s">
        <v>58</v>
      </c>
      <c r="B5" s="3">
        <v>43</v>
      </c>
      <c r="C5" s="3">
        <v>0</v>
      </c>
      <c r="D5" s="27">
        <f t="shared" si="0"/>
        <v>0</v>
      </c>
      <c r="E5" s="3">
        <v>0</v>
      </c>
      <c r="F5" s="27">
        <f t="shared" si="1"/>
        <v>0</v>
      </c>
      <c r="G5" s="3">
        <v>0</v>
      </c>
      <c r="H5" s="27">
        <f t="shared" si="2"/>
        <v>0</v>
      </c>
      <c r="I5" s="3">
        <v>0</v>
      </c>
      <c r="J5" s="27">
        <f t="shared" si="3"/>
        <v>0</v>
      </c>
      <c r="K5" s="3">
        <v>0</v>
      </c>
      <c r="L5" s="27">
        <f t="shared" si="4"/>
        <v>0</v>
      </c>
      <c r="M5" s="3">
        <f t="shared" si="5"/>
        <v>0</v>
      </c>
      <c r="N5" s="27">
        <f t="shared" si="6"/>
        <v>0</v>
      </c>
    </row>
    <row r="6" spans="1:14" x14ac:dyDescent="0.3">
      <c r="A6" s="1" t="s">
        <v>57</v>
      </c>
      <c r="B6" s="3">
        <v>1661</v>
      </c>
      <c r="C6" s="3">
        <v>0</v>
      </c>
      <c r="D6" s="27">
        <f t="shared" si="0"/>
        <v>0</v>
      </c>
      <c r="E6" s="3">
        <v>0</v>
      </c>
      <c r="F6" s="27">
        <f t="shared" si="1"/>
        <v>0</v>
      </c>
      <c r="G6" s="3">
        <v>0</v>
      </c>
      <c r="H6" s="27">
        <f t="shared" si="2"/>
        <v>0</v>
      </c>
      <c r="I6" s="3">
        <v>0</v>
      </c>
      <c r="J6" s="27">
        <f t="shared" si="3"/>
        <v>0</v>
      </c>
      <c r="K6" s="3">
        <v>0</v>
      </c>
      <c r="L6" s="27">
        <f t="shared" si="4"/>
        <v>0</v>
      </c>
      <c r="M6" s="3">
        <f t="shared" si="5"/>
        <v>0</v>
      </c>
      <c r="N6" s="27">
        <f t="shared" si="6"/>
        <v>0</v>
      </c>
    </row>
    <row r="7" spans="1:14" x14ac:dyDescent="0.3">
      <c r="A7" s="1" t="s">
        <v>56</v>
      </c>
      <c r="B7" s="3">
        <v>18746</v>
      </c>
      <c r="C7" s="3">
        <v>952</v>
      </c>
      <c r="D7" s="27">
        <f t="shared" si="0"/>
        <v>5.0784167289021659E-2</v>
      </c>
      <c r="E7" s="3">
        <v>69</v>
      </c>
      <c r="F7" s="27">
        <f t="shared" si="1"/>
        <v>3.6807852341832923E-3</v>
      </c>
      <c r="G7" s="3">
        <v>125</v>
      </c>
      <c r="H7" s="27">
        <f t="shared" si="2"/>
        <v>6.6680891923610371E-3</v>
      </c>
      <c r="I7" s="3">
        <v>115</v>
      </c>
      <c r="J7" s="27">
        <f t="shared" si="3"/>
        <v>6.1346420569721545E-3</v>
      </c>
      <c r="K7" s="3">
        <v>320</v>
      </c>
      <c r="L7" s="27">
        <f t="shared" si="4"/>
        <v>1.7070308332444255E-2</v>
      </c>
      <c r="M7" s="3">
        <f t="shared" si="5"/>
        <v>560</v>
      </c>
      <c r="N7" s="27">
        <f t="shared" si="6"/>
        <v>2.9873039581777446E-2</v>
      </c>
    </row>
    <row r="8" spans="1:14" x14ac:dyDescent="0.3">
      <c r="A8" s="1" t="s">
        <v>55</v>
      </c>
      <c r="B8" s="3">
        <v>10555</v>
      </c>
      <c r="C8" s="3">
        <v>0</v>
      </c>
      <c r="D8" s="27">
        <f t="shared" si="0"/>
        <v>0</v>
      </c>
      <c r="E8" s="3">
        <v>0</v>
      </c>
      <c r="F8" s="27">
        <f t="shared" si="1"/>
        <v>0</v>
      </c>
      <c r="G8" s="3">
        <v>0</v>
      </c>
      <c r="H8" s="27">
        <f t="shared" si="2"/>
        <v>0</v>
      </c>
      <c r="I8" s="3">
        <v>0</v>
      </c>
      <c r="J8" s="27">
        <f t="shared" si="3"/>
        <v>0</v>
      </c>
      <c r="K8" s="3">
        <v>0</v>
      </c>
      <c r="L8" s="27">
        <f t="shared" si="4"/>
        <v>0</v>
      </c>
      <c r="M8" s="3">
        <f t="shared" si="5"/>
        <v>0</v>
      </c>
      <c r="N8" s="27">
        <f t="shared" si="6"/>
        <v>0</v>
      </c>
    </row>
    <row r="9" spans="1:14" x14ac:dyDescent="0.3">
      <c r="A9" s="1" t="s">
        <v>54</v>
      </c>
      <c r="B9" s="3">
        <v>14182</v>
      </c>
      <c r="C9" s="3">
        <v>38</v>
      </c>
      <c r="D9" s="27">
        <f t="shared" si="0"/>
        <v>2.6794528275278524E-3</v>
      </c>
      <c r="E9" s="3">
        <v>0</v>
      </c>
      <c r="F9" s="27">
        <f t="shared" si="1"/>
        <v>0</v>
      </c>
      <c r="G9" s="3">
        <v>1515</v>
      </c>
      <c r="H9" s="27">
        <f t="shared" si="2"/>
        <v>0.10682555351854463</v>
      </c>
      <c r="I9" s="3">
        <v>3595</v>
      </c>
      <c r="J9" s="27">
        <f t="shared" si="3"/>
        <v>0.25349033986743758</v>
      </c>
      <c r="K9" s="3">
        <v>7711</v>
      </c>
      <c r="L9" s="27">
        <f t="shared" si="4"/>
        <v>0.54371738823861238</v>
      </c>
      <c r="M9" s="3">
        <f t="shared" si="5"/>
        <v>12821</v>
      </c>
      <c r="N9" s="27">
        <f t="shared" si="6"/>
        <v>0.90403328162459451</v>
      </c>
    </row>
    <row r="10" spans="1:14" x14ac:dyDescent="0.3">
      <c r="A10" s="1" t="s">
        <v>53</v>
      </c>
      <c r="B10" s="3">
        <v>656</v>
      </c>
      <c r="C10" s="3">
        <v>0</v>
      </c>
      <c r="D10" s="27">
        <f t="shared" si="0"/>
        <v>0</v>
      </c>
      <c r="E10" s="3">
        <v>2</v>
      </c>
      <c r="F10" s="27">
        <f t="shared" si="1"/>
        <v>3.0487804878048782E-3</v>
      </c>
      <c r="G10" s="3">
        <v>30</v>
      </c>
      <c r="H10" s="27">
        <f t="shared" si="2"/>
        <v>4.573170731707317E-2</v>
      </c>
      <c r="I10" s="3">
        <v>138</v>
      </c>
      <c r="J10" s="27">
        <f t="shared" si="3"/>
        <v>0.21036585365853658</v>
      </c>
      <c r="K10" s="3">
        <v>485</v>
      </c>
      <c r="L10" s="27">
        <f t="shared" si="4"/>
        <v>0.73932926829268297</v>
      </c>
      <c r="M10" s="3">
        <f t="shared" si="5"/>
        <v>653</v>
      </c>
      <c r="N10" s="27">
        <f t="shared" si="6"/>
        <v>0.99542682926829273</v>
      </c>
    </row>
    <row r="11" spans="1:14" x14ac:dyDescent="0.3">
      <c r="A11" s="1" t="s">
        <v>52</v>
      </c>
      <c r="B11" s="3">
        <v>553</v>
      </c>
      <c r="C11" s="3">
        <v>5</v>
      </c>
      <c r="D11" s="27">
        <f t="shared" si="0"/>
        <v>9.0415913200723331E-3</v>
      </c>
      <c r="E11" s="3">
        <v>0</v>
      </c>
      <c r="F11" s="27">
        <f t="shared" si="1"/>
        <v>0</v>
      </c>
      <c r="G11" s="3">
        <v>15</v>
      </c>
      <c r="H11" s="27">
        <f t="shared" si="2"/>
        <v>2.7124773960216998E-2</v>
      </c>
      <c r="I11" s="3">
        <v>0</v>
      </c>
      <c r="J11" s="27">
        <f t="shared" si="3"/>
        <v>0</v>
      </c>
      <c r="K11" s="3">
        <v>0</v>
      </c>
      <c r="L11" s="27">
        <f t="shared" si="4"/>
        <v>0</v>
      </c>
      <c r="M11" s="3">
        <f t="shared" si="5"/>
        <v>15</v>
      </c>
      <c r="N11" s="27">
        <f t="shared" si="6"/>
        <v>2.7124773960216998E-2</v>
      </c>
    </row>
    <row r="12" spans="1:14" x14ac:dyDescent="0.3">
      <c r="A12" s="1" t="s">
        <v>51</v>
      </c>
      <c r="B12" s="3">
        <v>2580</v>
      </c>
      <c r="C12" s="3">
        <v>122</v>
      </c>
      <c r="D12" s="27">
        <f t="shared" si="0"/>
        <v>4.7286821705426356E-2</v>
      </c>
      <c r="E12" s="3">
        <v>294</v>
      </c>
      <c r="F12" s="27">
        <f t="shared" si="1"/>
        <v>0.11395348837209303</v>
      </c>
      <c r="G12" s="3">
        <v>422</v>
      </c>
      <c r="H12" s="27">
        <f t="shared" si="2"/>
        <v>0.16356589147286821</v>
      </c>
      <c r="I12" s="3">
        <v>0</v>
      </c>
      <c r="J12" s="27">
        <f t="shared" si="3"/>
        <v>0</v>
      </c>
      <c r="K12" s="3">
        <v>0</v>
      </c>
      <c r="L12" s="27">
        <f t="shared" si="4"/>
        <v>0</v>
      </c>
      <c r="M12" s="3">
        <f t="shared" si="5"/>
        <v>422</v>
      </c>
      <c r="N12" s="27">
        <f t="shared" si="6"/>
        <v>0.16356589147286821</v>
      </c>
    </row>
    <row r="13" spans="1:14" x14ac:dyDescent="0.3">
      <c r="A13" s="1" t="s">
        <v>50</v>
      </c>
      <c r="B13" s="3">
        <v>439324</v>
      </c>
      <c r="C13" s="3">
        <v>96495</v>
      </c>
      <c r="D13" s="27">
        <f t="shared" si="0"/>
        <v>0.21964427165372255</v>
      </c>
      <c r="E13" s="3">
        <v>61485</v>
      </c>
      <c r="F13" s="27">
        <f t="shared" si="1"/>
        <v>0.1399536560716009</v>
      </c>
      <c r="G13" s="3">
        <v>85113</v>
      </c>
      <c r="H13" s="27">
        <f t="shared" si="2"/>
        <v>0.19373628574810389</v>
      </c>
      <c r="I13" s="3">
        <v>12047</v>
      </c>
      <c r="J13" s="27">
        <f t="shared" si="3"/>
        <v>2.7421675119046536E-2</v>
      </c>
      <c r="K13" s="3">
        <v>10846</v>
      </c>
      <c r="L13" s="27">
        <f t="shared" si="4"/>
        <v>2.4687929637351932E-2</v>
      </c>
      <c r="M13" s="3">
        <f t="shared" si="5"/>
        <v>108006</v>
      </c>
      <c r="N13" s="27">
        <f t="shared" si="6"/>
        <v>0.24584589050450237</v>
      </c>
    </row>
    <row r="14" spans="1:14" x14ac:dyDescent="0.3">
      <c r="A14" s="1" t="s">
        <v>49</v>
      </c>
      <c r="B14" s="3">
        <v>5</v>
      </c>
      <c r="C14" s="3">
        <v>0</v>
      </c>
      <c r="D14" s="27">
        <f t="shared" si="0"/>
        <v>0</v>
      </c>
      <c r="E14" s="3">
        <v>0</v>
      </c>
      <c r="F14" s="27">
        <f t="shared" si="1"/>
        <v>0</v>
      </c>
      <c r="G14" s="3">
        <v>0</v>
      </c>
      <c r="H14" s="27">
        <f t="shared" si="2"/>
        <v>0</v>
      </c>
      <c r="I14" s="3">
        <v>0</v>
      </c>
      <c r="J14" s="27">
        <f t="shared" si="3"/>
        <v>0</v>
      </c>
      <c r="K14" s="3">
        <v>0</v>
      </c>
      <c r="L14" s="27">
        <f t="shared" si="4"/>
        <v>0</v>
      </c>
      <c r="M14" s="3">
        <f t="shared" si="5"/>
        <v>0</v>
      </c>
      <c r="N14" s="27">
        <f t="shared" si="6"/>
        <v>0</v>
      </c>
    </row>
    <row r="15" spans="1:14" x14ac:dyDescent="0.3">
      <c r="A15" s="1" t="s">
        <v>48</v>
      </c>
      <c r="B15" s="3">
        <v>1767</v>
      </c>
      <c r="C15" s="3">
        <v>150</v>
      </c>
      <c r="D15" s="27">
        <f t="shared" si="0"/>
        <v>8.4889643463497449E-2</v>
      </c>
      <c r="E15" s="3">
        <v>114</v>
      </c>
      <c r="F15" s="27">
        <f t="shared" si="1"/>
        <v>6.4516129032258063E-2</v>
      </c>
      <c r="G15" s="3">
        <v>34</v>
      </c>
      <c r="H15" s="27">
        <f t="shared" si="2"/>
        <v>1.9241652518392757E-2</v>
      </c>
      <c r="I15" s="3">
        <v>0</v>
      </c>
      <c r="J15" s="27">
        <f t="shared" si="3"/>
        <v>0</v>
      </c>
      <c r="K15" s="3">
        <v>0</v>
      </c>
      <c r="L15" s="27">
        <f t="shared" si="4"/>
        <v>0</v>
      </c>
      <c r="M15" s="3">
        <f t="shared" si="5"/>
        <v>34</v>
      </c>
      <c r="N15" s="27">
        <f t="shared" si="6"/>
        <v>1.9241652518392757E-2</v>
      </c>
    </row>
    <row r="16" spans="1:14" x14ac:dyDescent="0.3">
      <c r="A16" s="1" t="s">
        <v>47</v>
      </c>
      <c r="B16" s="3" t="s">
        <v>67</v>
      </c>
      <c r="C16" s="3" t="s">
        <v>67</v>
      </c>
      <c r="D16" s="27" t="s">
        <v>67</v>
      </c>
      <c r="E16" s="3" t="s">
        <v>67</v>
      </c>
      <c r="F16" s="27" t="s">
        <v>67</v>
      </c>
      <c r="G16" s="3" t="s">
        <v>67</v>
      </c>
      <c r="H16" s="27" t="s">
        <v>67</v>
      </c>
      <c r="I16" s="3" t="s">
        <v>67</v>
      </c>
      <c r="J16" s="27" t="s">
        <v>67</v>
      </c>
      <c r="K16" s="3" t="s">
        <v>67</v>
      </c>
      <c r="L16" s="27" t="s">
        <v>67</v>
      </c>
      <c r="M16" s="3" t="s">
        <v>67</v>
      </c>
      <c r="N16" s="27" t="s">
        <v>67</v>
      </c>
    </row>
    <row r="17" spans="1:14" x14ac:dyDescent="0.3">
      <c r="A17" s="1" t="s">
        <v>46</v>
      </c>
      <c r="B17" s="3" t="s">
        <v>67</v>
      </c>
      <c r="C17" s="3" t="s">
        <v>67</v>
      </c>
      <c r="D17" s="27" t="s">
        <v>67</v>
      </c>
      <c r="E17" s="3" t="s">
        <v>67</v>
      </c>
      <c r="F17" s="27" t="s">
        <v>67</v>
      </c>
      <c r="G17" s="3" t="s">
        <v>67</v>
      </c>
      <c r="H17" s="27" t="s">
        <v>67</v>
      </c>
      <c r="I17" s="3" t="s">
        <v>67</v>
      </c>
      <c r="J17" s="27" t="s">
        <v>67</v>
      </c>
      <c r="K17" s="3" t="s">
        <v>67</v>
      </c>
      <c r="L17" s="27" t="s">
        <v>67</v>
      </c>
      <c r="M17" s="3" t="s">
        <v>67</v>
      </c>
      <c r="N17" s="27" t="s">
        <v>67</v>
      </c>
    </row>
    <row r="18" spans="1:14" x14ac:dyDescent="0.3">
      <c r="A18" s="1" t="s">
        <v>45</v>
      </c>
      <c r="B18" s="3">
        <v>5194</v>
      </c>
      <c r="C18" s="3">
        <v>0</v>
      </c>
      <c r="D18" s="27">
        <f t="shared" ref="D18:D24" si="7">IFERROR(C18/B18,0)</f>
        <v>0</v>
      </c>
      <c r="E18" s="3">
        <v>0</v>
      </c>
      <c r="F18" s="27">
        <f t="shared" ref="F18:F24" si="8">IFERROR(E18/B18,0)</f>
        <v>0</v>
      </c>
      <c r="G18" s="3">
        <v>0</v>
      </c>
      <c r="H18" s="27">
        <f t="shared" ref="H18:H24" si="9">IFERROR(G18/B18,0)</f>
        <v>0</v>
      </c>
      <c r="I18" s="3">
        <v>0</v>
      </c>
      <c r="J18" s="27">
        <f t="shared" ref="J18:J24" si="10">IFERROR(I18/B18,0)</f>
        <v>0</v>
      </c>
      <c r="K18" s="3">
        <v>0</v>
      </c>
      <c r="L18" s="27">
        <f t="shared" ref="L18:L24" si="11">IFERROR(K18/B18,0)</f>
        <v>0</v>
      </c>
      <c r="M18" s="3">
        <f t="shared" ref="M18:M24" si="12">G18+I18+K18</f>
        <v>0</v>
      </c>
      <c r="N18" s="27">
        <f t="shared" ref="N18:N24" si="13">IFERROR(M18/B18,0)</f>
        <v>0</v>
      </c>
    </row>
    <row r="19" spans="1:14" x14ac:dyDescent="0.3">
      <c r="A19" s="1" t="s">
        <v>44</v>
      </c>
      <c r="B19" s="3">
        <v>148</v>
      </c>
      <c r="C19" s="3">
        <v>0</v>
      </c>
      <c r="D19" s="27">
        <f t="shared" si="7"/>
        <v>0</v>
      </c>
      <c r="E19" s="3">
        <v>0</v>
      </c>
      <c r="F19" s="27">
        <f t="shared" si="8"/>
        <v>0</v>
      </c>
      <c r="G19" s="3">
        <v>0</v>
      </c>
      <c r="H19" s="27">
        <f t="shared" si="9"/>
        <v>0</v>
      </c>
      <c r="I19" s="3">
        <v>0</v>
      </c>
      <c r="J19" s="27">
        <f t="shared" si="10"/>
        <v>0</v>
      </c>
      <c r="K19" s="3">
        <v>0</v>
      </c>
      <c r="L19" s="27">
        <f t="shared" si="11"/>
        <v>0</v>
      </c>
      <c r="M19" s="3">
        <f t="shared" si="12"/>
        <v>0</v>
      </c>
      <c r="N19" s="27">
        <f t="shared" si="13"/>
        <v>0</v>
      </c>
    </row>
    <row r="20" spans="1:14" x14ac:dyDescent="0.3">
      <c r="A20" s="1" t="s">
        <v>43</v>
      </c>
      <c r="B20" s="3">
        <v>494699</v>
      </c>
      <c r="C20" s="3">
        <v>86018</v>
      </c>
      <c r="D20" s="27">
        <f t="shared" si="7"/>
        <v>0.17387947014245025</v>
      </c>
      <c r="E20" s="3">
        <v>74496</v>
      </c>
      <c r="F20" s="27">
        <f t="shared" si="8"/>
        <v>0.15058853969787689</v>
      </c>
      <c r="G20" s="3">
        <v>70066</v>
      </c>
      <c r="H20" s="27">
        <f t="shared" si="9"/>
        <v>0.1416335994210621</v>
      </c>
      <c r="I20" s="3">
        <v>48708</v>
      </c>
      <c r="J20" s="27">
        <f t="shared" si="10"/>
        <v>9.8459871558260678E-2</v>
      </c>
      <c r="K20" s="3">
        <v>35861</v>
      </c>
      <c r="L20" s="27">
        <f t="shared" si="11"/>
        <v>7.2490544755497793E-2</v>
      </c>
      <c r="M20" s="3">
        <f t="shared" si="12"/>
        <v>154635</v>
      </c>
      <c r="N20" s="27">
        <f t="shared" si="13"/>
        <v>0.31258401573482059</v>
      </c>
    </row>
    <row r="21" spans="1:14" x14ac:dyDescent="0.3">
      <c r="A21" s="1" t="s">
        <v>42</v>
      </c>
      <c r="B21" s="3">
        <v>75083</v>
      </c>
      <c r="C21" s="3">
        <v>13999</v>
      </c>
      <c r="D21" s="27">
        <f t="shared" si="7"/>
        <v>0.186446998654822</v>
      </c>
      <c r="E21" s="3">
        <v>8099</v>
      </c>
      <c r="F21" s="27">
        <f t="shared" si="8"/>
        <v>0.10786729352849513</v>
      </c>
      <c r="G21" s="3">
        <v>14596</v>
      </c>
      <c r="H21" s="27">
        <f t="shared" si="9"/>
        <v>0.19439819932607913</v>
      </c>
      <c r="I21" s="3">
        <v>2573</v>
      </c>
      <c r="J21" s="27">
        <f t="shared" si="10"/>
        <v>3.4268742591532037E-2</v>
      </c>
      <c r="K21" s="3">
        <v>121</v>
      </c>
      <c r="L21" s="27">
        <f t="shared" si="11"/>
        <v>1.6115498847941612E-3</v>
      </c>
      <c r="M21" s="3">
        <f t="shared" si="12"/>
        <v>17290</v>
      </c>
      <c r="N21" s="27">
        <f t="shared" si="13"/>
        <v>0.23027849180240534</v>
      </c>
    </row>
    <row r="22" spans="1:14" x14ac:dyDescent="0.3">
      <c r="A22" s="1" t="s">
        <v>41</v>
      </c>
      <c r="B22" s="3">
        <v>106150</v>
      </c>
      <c r="C22" s="3">
        <v>4646</v>
      </c>
      <c r="D22" s="27">
        <f t="shared" si="7"/>
        <v>4.3768252472915686E-2</v>
      </c>
      <c r="E22" s="3">
        <v>1412</v>
      </c>
      <c r="F22" s="27">
        <f t="shared" si="8"/>
        <v>1.3301931229392369E-2</v>
      </c>
      <c r="G22" s="3">
        <v>0</v>
      </c>
      <c r="H22" s="27">
        <f t="shared" si="9"/>
        <v>0</v>
      </c>
      <c r="I22" s="3">
        <v>0</v>
      </c>
      <c r="J22" s="27">
        <f t="shared" si="10"/>
        <v>0</v>
      </c>
      <c r="K22" s="3">
        <v>0</v>
      </c>
      <c r="L22" s="27">
        <f t="shared" si="11"/>
        <v>0</v>
      </c>
      <c r="M22" s="3">
        <f t="shared" si="12"/>
        <v>0</v>
      </c>
      <c r="N22" s="27">
        <f t="shared" si="13"/>
        <v>0</v>
      </c>
    </row>
    <row r="23" spans="1:14" x14ac:dyDescent="0.3">
      <c r="A23" s="1" t="s">
        <v>40</v>
      </c>
      <c r="B23" s="3">
        <v>56918</v>
      </c>
      <c r="C23" s="3">
        <v>4757</v>
      </c>
      <c r="D23" s="27">
        <f t="shared" si="7"/>
        <v>8.3576373027864651E-2</v>
      </c>
      <c r="E23" s="3">
        <v>2636</v>
      </c>
      <c r="F23" s="27">
        <f t="shared" si="8"/>
        <v>4.631223865912365E-2</v>
      </c>
      <c r="G23" s="3">
        <v>2752</v>
      </c>
      <c r="H23" s="27">
        <f t="shared" si="9"/>
        <v>4.8350258266277805E-2</v>
      </c>
      <c r="I23" s="3">
        <v>0</v>
      </c>
      <c r="J23" s="27">
        <f t="shared" si="10"/>
        <v>0</v>
      </c>
      <c r="K23" s="3">
        <v>0</v>
      </c>
      <c r="L23" s="27">
        <f t="shared" si="11"/>
        <v>0</v>
      </c>
      <c r="M23" s="3">
        <f t="shared" si="12"/>
        <v>2752</v>
      </c>
      <c r="N23" s="27">
        <f t="shared" si="13"/>
        <v>4.8350258266277805E-2</v>
      </c>
    </row>
    <row r="24" spans="1:14" x14ac:dyDescent="0.3">
      <c r="A24" s="1" t="s">
        <v>39</v>
      </c>
      <c r="B24" s="3">
        <v>21346</v>
      </c>
      <c r="C24" s="3">
        <v>0</v>
      </c>
      <c r="D24" s="27">
        <f t="shared" si="7"/>
        <v>0</v>
      </c>
      <c r="E24" s="3">
        <v>0</v>
      </c>
      <c r="F24" s="27">
        <f t="shared" si="8"/>
        <v>0</v>
      </c>
      <c r="G24" s="3">
        <v>0</v>
      </c>
      <c r="H24" s="27">
        <f t="shared" si="9"/>
        <v>0</v>
      </c>
      <c r="I24" s="3">
        <v>0</v>
      </c>
      <c r="J24" s="27">
        <f t="shared" si="10"/>
        <v>0</v>
      </c>
      <c r="K24" s="3">
        <v>0</v>
      </c>
      <c r="L24" s="27">
        <f t="shared" si="11"/>
        <v>0</v>
      </c>
      <c r="M24" s="3">
        <f t="shared" si="12"/>
        <v>0</v>
      </c>
      <c r="N24" s="27">
        <f t="shared" si="13"/>
        <v>0</v>
      </c>
    </row>
    <row r="25" spans="1:14" x14ac:dyDescent="0.3">
      <c r="A25" s="1" t="s">
        <v>38</v>
      </c>
      <c r="B25" s="3" t="s">
        <v>67</v>
      </c>
      <c r="C25" s="3" t="s">
        <v>67</v>
      </c>
      <c r="D25" s="27" t="s">
        <v>67</v>
      </c>
      <c r="E25" s="3" t="s">
        <v>67</v>
      </c>
      <c r="F25" s="27" t="s">
        <v>67</v>
      </c>
      <c r="G25" s="3" t="s">
        <v>67</v>
      </c>
      <c r="H25" s="27" t="s">
        <v>67</v>
      </c>
      <c r="I25" s="3" t="s">
        <v>67</v>
      </c>
      <c r="J25" s="27" t="s">
        <v>67</v>
      </c>
      <c r="K25" s="3" t="s">
        <v>67</v>
      </c>
      <c r="L25" s="27" t="s">
        <v>67</v>
      </c>
      <c r="M25" s="3" t="s">
        <v>67</v>
      </c>
      <c r="N25" s="27" t="s">
        <v>67</v>
      </c>
    </row>
    <row r="26" spans="1:14" x14ac:dyDescent="0.3">
      <c r="A26" s="1" t="s">
        <v>37</v>
      </c>
      <c r="B26" s="3">
        <v>8081</v>
      </c>
      <c r="C26" s="3">
        <v>0</v>
      </c>
      <c r="D26" s="27">
        <f>IFERROR(C26/B26,0)</f>
        <v>0</v>
      </c>
      <c r="E26" s="3">
        <v>0</v>
      </c>
      <c r="F26" s="27">
        <f>IFERROR(E26/B26,0)</f>
        <v>0</v>
      </c>
      <c r="G26" s="3">
        <v>0</v>
      </c>
      <c r="H26" s="27">
        <f>IFERROR(G26/B26,0)</f>
        <v>0</v>
      </c>
      <c r="I26" s="3">
        <v>0</v>
      </c>
      <c r="J26" s="27">
        <f>IFERROR(I26/B26,0)</f>
        <v>0</v>
      </c>
      <c r="K26" s="3">
        <v>0</v>
      </c>
      <c r="L26" s="27">
        <f>IFERROR(K26/B26,0)</f>
        <v>0</v>
      </c>
      <c r="M26" s="3">
        <f>G26+I26+K26</f>
        <v>0</v>
      </c>
      <c r="N26" s="27">
        <f>IFERROR(M26/B26,0)</f>
        <v>0</v>
      </c>
    </row>
    <row r="27" spans="1:14" x14ac:dyDescent="0.3">
      <c r="A27" s="1" t="s">
        <v>36</v>
      </c>
      <c r="B27" s="3">
        <v>3068</v>
      </c>
      <c r="C27" s="3">
        <v>685</v>
      </c>
      <c r="D27" s="27">
        <f>IFERROR(C27/B27,0)</f>
        <v>0.22327249022164278</v>
      </c>
      <c r="E27" s="3">
        <v>647</v>
      </c>
      <c r="F27" s="27">
        <f>IFERROR(E27/B27,0)</f>
        <v>0.21088657105606259</v>
      </c>
      <c r="G27" s="3">
        <v>106</v>
      </c>
      <c r="H27" s="27">
        <f>IFERROR(G27/B27,0)</f>
        <v>3.4550195567144719E-2</v>
      </c>
      <c r="I27" s="3">
        <v>1</v>
      </c>
      <c r="J27" s="27">
        <f>IFERROR(I27/B27,0)</f>
        <v>3.2594524119947848E-4</v>
      </c>
      <c r="K27" s="3">
        <v>0</v>
      </c>
      <c r="L27" s="27">
        <f>IFERROR(K27/B27,0)</f>
        <v>0</v>
      </c>
      <c r="M27" s="3">
        <f>G27+I27+K27</f>
        <v>107</v>
      </c>
      <c r="N27" s="27">
        <f>IFERROR(M27/B27,0)</f>
        <v>3.4876140808344197E-2</v>
      </c>
    </row>
    <row r="28" spans="1:14" x14ac:dyDescent="0.3">
      <c r="A28" s="1" t="s">
        <v>35</v>
      </c>
      <c r="B28" s="3">
        <v>21470</v>
      </c>
      <c r="C28" s="3">
        <v>125</v>
      </c>
      <c r="D28" s="27">
        <f>IFERROR(C28/B28,0)</f>
        <v>5.8220773171867727E-3</v>
      </c>
      <c r="E28" s="3">
        <v>3134</v>
      </c>
      <c r="F28" s="27">
        <f>IFERROR(E28/B28,0)</f>
        <v>0.14597112249650676</v>
      </c>
      <c r="G28" s="3">
        <v>6879</v>
      </c>
      <c r="H28" s="27">
        <f>IFERROR(G28/B28,0)</f>
        <v>0.32040055891942243</v>
      </c>
      <c r="I28" s="3">
        <v>2575</v>
      </c>
      <c r="J28" s="27">
        <f>IFERROR(I28/B28,0)</f>
        <v>0.1199347927340475</v>
      </c>
      <c r="K28" s="3">
        <v>0</v>
      </c>
      <c r="L28" s="27">
        <f>IFERROR(K28/B28,0)</f>
        <v>0</v>
      </c>
      <c r="M28" s="3">
        <f>G28+I28+K28</f>
        <v>9454</v>
      </c>
      <c r="N28" s="27">
        <f>IFERROR(M28/B28,0)</f>
        <v>0.44033535165346993</v>
      </c>
    </row>
    <row r="29" spans="1:14" x14ac:dyDescent="0.3">
      <c r="A29" s="1" t="s">
        <v>34</v>
      </c>
      <c r="B29" s="3" t="s">
        <v>67</v>
      </c>
      <c r="C29" s="3" t="s">
        <v>67</v>
      </c>
      <c r="D29" s="27" t="s">
        <v>67</v>
      </c>
      <c r="E29" s="3" t="s">
        <v>67</v>
      </c>
      <c r="F29" s="27" t="s">
        <v>67</v>
      </c>
      <c r="G29" s="3" t="s">
        <v>67</v>
      </c>
      <c r="H29" s="27" t="s">
        <v>67</v>
      </c>
      <c r="I29" s="3" t="s">
        <v>67</v>
      </c>
      <c r="J29" s="27" t="s">
        <v>67</v>
      </c>
      <c r="K29" s="3" t="s">
        <v>67</v>
      </c>
      <c r="L29" s="27" t="s">
        <v>67</v>
      </c>
      <c r="M29" s="3" t="s">
        <v>67</v>
      </c>
      <c r="N29" s="27" t="s">
        <v>67</v>
      </c>
    </row>
    <row r="30" spans="1:14" x14ac:dyDescent="0.3">
      <c r="A30" s="1" t="s">
        <v>33</v>
      </c>
      <c r="B30" s="3" t="s">
        <v>67</v>
      </c>
      <c r="C30" s="3" t="s">
        <v>67</v>
      </c>
      <c r="D30" s="27" t="s">
        <v>67</v>
      </c>
      <c r="E30" s="3" t="s">
        <v>67</v>
      </c>
      <c r="F30" s="27" t="s">
        <v>67</v>
      </c>
      <c r="G30" s="3" t="s">
        <v>67</v>
      </c>
      <c r="H30" s="27" t="s">
        <v>67</v>
      </c>
      <c r="I30" s="3" t="s">
        <v>67</v>
      </c>
      <c r="J30" s="27" t="s">
        <v>67</v>
      </c>
      <c r="K30" s="3" t="s">
        <v>67</v>
      </c>
      <c r="L30" s="27" t="s">
        <v>67</v>
      </c>
      <c r="M30" s="3" t="s">
        <v>67</v>
      </c>
      <c r="N30" s="27" t="s">
        <v>67</v>
      </c>
    </row>
    <row r="31" spans="1:14" x14ac:dyDescent="0.3">
      <c r="A31" s="1" t="s">
        <v>32</v>
      </c>
      <c r="B31" s="3" t="s">
        <v>67</v>
      </c>
      <c r="C31" s="3" t="s">
        <v>67</v>
      </c>
      <c r="D31" s="27" t="s">
        <v>67</v>
      </c>
      <c r="E31" s="3" t="s">
        <v>67</v>
      </c>
      <c r="F31" s="27" t="s">
        <v>67</v>
      </c>
      <c r="G31" s="3" t="s">
        <v>67</v>
      </c>
      <c r="H31" s="27" t="s">
        <v>67</v>
      </c>
      <c r="I31" s="3" t="s">
        <v>67</v>
      </c>
      <c r="J31" s="27" t="s">
        <v>67</v>
      </c>
      <c r="K31" s="3" t="s">
        <v>67</v>
      </c>
      <c r="L31" s="27" t="s">
        <v>67</v>
      </c>
      <c r="M31" s="3" t="s">
        <v>67</v>
      </c>
      <c r="N31" s="27" t="s">
        <v>67</v>
      </c>
    </row>
    <row r="32" spans="1:14" x14ac:dyDescent="0.3">
      <c r="A32" s="1" t="s">
        <v>31</v>
      </c>
      <c r="B32" s="3">
        <v>2068</v>
      </c>
      <c r="C32" s="3">
        <v>20</v>
      </c>
      <c r="D32" s="27">
        <f t="shared" ref="D32:D37" si="14">IFERROR(C32/B32,0)</f>
        <v>9.6711798839458421E-3</v>
      </c>
      <c r="E32" s="3">
        <v>0</v>
      </c>
      <c r="F32" s="27">
        <f t="shared" ref="F32:F37" si="15">IFERROR(E32/B32,0)</f>
        <v>0</v>
      </c>
      <c r="G32" s="3">
        <v>0</v>
      </c>
      <c r="H32" s="27">
        <f t="shared" ref="H32:H37" si="16">IFERROR(G32/B32,0)</f>
        <v>0</v>
      </c>
      <c r="I32" s="3">
        <v>0</v>
      </c>
      <c r="J32" s="27">
        <f t="shared" ref="J32:J37" si="17">IFERROR(I32/B32,0)</f>
        <v>0</v>
      </c>
      <c r="K32" s="3">
        <v>0</v>
      </c>
      <c r="L32" s="27">
        <f t="shared" ref="L32:L37" si="18">IFERROR(K32/B32,0)</f>
        <v>0</v>
      </c>
      <c r="M32" s="3">
        <f t="shared" ref="M32:M37" si="19">G32+I32+K32</f>
        <v>0</v>
      </c>
      <c r="N32" s="27">
        <f t="shared" ref="N32:N37" si="20">IFERROR(M32/B32,0)</f>
        <v>0</v>
      </c>
    </row>
    <row r="33" spans="1:14" x14ac:dyDescent="0.3">
      <c r="A33" s="1" t="s">
        <v>30</v>
      </c>
      <c r="B33" s="3">
        <v>10698</v>
      </c>
      <c r="C33" s="3">
        <v>336</v>
      </c>
      <c r="D33" s="27">
        <f t="shared" si="14"/>
        <v>3.1407739764441951E-2</v>
      </c>
      <c r="E33" s="3">
        <v>1823</v>
      </c>
      <c r="F33" s="27">
        <f t="shared" si="15"/>
        <v>0.17040568330529071</v>
      </c>
      <c r="G33" s="3">
        <v>2918</v>
      </c>
      <c r="H33" s="27">
        <f t="shared" si="16"/>
        <v>0.27276126378762383</v>
      </c>
      <c r="I33" s="3">
        <v>2048</v>
      </c>
      <c r="J33" s="27">
        <f t="shared" si="17"/>
        <v>0.19143765189755094</v>
      </c>
      <c r="K33" s="3">
        <v>1144</v>
      </c>
      <c r="L33" s="27">
        <f t="shared" si="18"/>
        <v>0.1069358758646476</v>
      </c>
      <c r="M33" s="3">
        <f t="shared" si="19"/>
        <v>6110</v>
      </c>
      <c r="N33" s="27">
        <f t="shared" si="20"/>
        <v>0.57113479154982238</v>
      </c>
    </row>
    <row r="34" spans="1:14" x14ac:dyDescent="0.3">
      <c r="A34" s="1" t="s">
        <v>29</v>
      </c>
      <c r="B34" s="3">
        <v>16</v>
      </c>
      <c r="C34" s="3">
        <v>0</v>
      </c>
      <c r="D34" s="27">
        <f t="shared" si="14"/>
        <v>0</v>
      </c>
      <c r="E34" s="3">
        <v>0</v>
      </c>
      <c r="F34" s="27">
        <f t="shared" si="15"/>
        <v>0</v>
      </c>
      <c r="G34" s="3">
        <v>0</v>
      </c>
      <c r="H34" s="27">
        <f t="shared" si="16"/>
        <v>0</v>
      </c>
      <c r="I34" s="3">
        <v>0</v>
      </c>
      <c r="J34" s="27">
        <f t="shared" si="17"/>
        <v>0</v>
      </c>
      <c r="K34" s="3">
        <v>0</v>
      </c>
      <c r="L34" s="27">
        <f t="shared" si="18"/>
        <v>0</v>
      </c>
      <c r="M34" s="3">
        <f t="shared" si="19"/>
        <v>0</v>
      </c>
      <c r="N34" s="27">
        <f t="shared" si="20"/>
        <v>0</v>
      </c>
    </row>
    <row r="35" spans="1:14" x14ac:dyDescent="0.3">
      <c r="A35" s="1" t="s">
        <v>28</v>
      </c>
      <c r="B35" s="3">
        <v>4538</v>
      </c>
      <c r="C35" s="3">
        <v>371</v>
      </c>
      <c r="D35" s="27">
        <f t="shared" si="14"/>
        <v>8.1754076685764648E-2</v>
      </c>
      <c r="E35" s="3">
        <v>9</v>
      </c>
      <c r="F35" s="27">
        <f t="shared" si="15"/>
        <v>1.9832525341560159E-3</v>
      </c>
      <c r="G35" s="3">
        <v>159</v>
      </c>
      <c r="H35" s="27">
        <f t="shared" si="16"/>
        <v>3.5037461436756283E-2</v>
      </c>
      <c r="I35" s="3">
        <v>913</v>
      </c>
      <c r="J35" s="27">
        <f t="shared" si="17"/>
        <v>0.2011899515204936</v>
      </c>
      <c r="K35" s="3">
        <v>2839</v>
      </c>
      <c r="L35" s="27">
        <f t="shared" si="18"/>
        <v>0.62560599382988102</v>
      </c>
      <c r="M35" s="3">
        <f t="shared" si="19"/>
        <v>3911</v>
      </c>
      <c r="N35" s="27">
        <f t="shared" si="20"/>
        <v>0.86183340678713094</v>
      </c>
    </row>
    <row r="36" spans="1:14" x14ac:dyDescent="0.3">
      <c r="A36" s="1" t="s">
        <v>27</v>
      </c>
      <c r="B36" s="3">
        <v>370</v>
      </c>
      <c r="C36" s="3">
        <v>0</v>
      </c>
      <c r="D36" s="27">
        <f t="shared" si="14"/>
        <v>0</v>
      </c>
      <c r="E36" s="3">
        <v>0</v>
      </c>
      <c r="F36" s="27">
        <f t="shared" si="15"/>
        <v>0</v>
      </c>
      <c r="G36" s="3">
        <v>0</v>
      </c>
      <c r="H36" s="27">
        <f t="shared" si="16"/>
        <v>0</v>
      </c>
      <c r="I36" s="3">
        <v>0</v>
      </c>
      <c r="J36" s="27">
        <f t="shared" si="17"/>
        <v>0</v>
      </c>
      <c r="K36" s="3">
        <v>0</v>
      </c>
      <c r="L36" s="27">
        <f t="shared" si="18"/>
        <v>0</v>
      </c>
      <c r="M36" s="3">
        <f t="shared" si="19"/>
        <v>0</v>
      </c>
      <c r="N36" s="27">
        <f t="shared" si="20"/>
        <v>0</v>
      </c>
    </row>
    <row r="37" spans="1:14" x14ac:dyDescent="0.3">
      <c r="A37" s="1" t="s">
        <v>26</v>
      </c>
      <c r="B37" s="3">
        <v>4696</v>
      </c>
      <c r="C37" s="3">
        <v>0</v>
      </c>
      <c r="D37" s="27">
        <f t="shared" si="14"/>
        <v>0</v>
      </c>
      <c r="E37" s="3">
        <v>0</v>
      </c>
      <c r="F37" s="27">
        <f t="shared" si="15"/>
        <v>0</v>
      </c>
      <c r="G37" s="3">
        <v>0</v>
      </c>
      <c r="H37" s="27">
        <f t="shared" si="16"/>
        <v>0</v>
      </c>
      <c r="I37" s="3">
        <v>0</v>
      </c>
      <c r="J37" s="27">
        <f t="shared" si="17"/>
        <v>0</v>
      </c>
      <c r="K37" s="3">
        <v>0</v>
      </c>
      <c r="L37" s="27">
        <f t="shared" si="18"/>
        <v>0</v>
      </c>
      <c r="M37" s="3">
        <f t="shared" si="19"/>
        <v>0</v>
      </c>
      <c r="N37" s="27">
        <f t="shared" si="20"/>
        <v>0</v>
      </c>
    </row>
    <row r="38" spans="1:14" x14ac:dyDescent="0.3">
      <c r="A38" s="1" t="s">
        <v>25</v>
      </c>
      <c r="B38" s="3" t="s">
        <v>67</v>
      </c>
      <c r="C38" s="3" t="s">
        <v>67</v>
      </c>
      <c r="D38" s="27" t="s">
        <v>67</v>
      </c>
      <c r="E38" s="3" t="s">
        <v>67</v>
      </c>
      <c r="F38" s="27" t="s">
        <v>67</v>
      </c>
      <c r="G38" s="3" t="s">
        <v>67</v>
      </c>
      <c r="H38" s="27" t="s">
        <v>67</v>
      </c>
      <c r="I38" s="3" t="s">
        <v>67</v>
      </c>
      <c r="J38" s="27" t="s">
        <v>67</v>
      </c>
      <c r="K38" s="3" t="s">
        <v>67</v>
      </c>
      <c r="L38" s="27" t="s">
        <v>67</v>
      </c>
      <c r="M38" s="3" t="s">
        <v>67</v>
      </c>
      <c r="N38" s="27" t="s">
        <v>67</v>
      </c>
    </row>
    <row r="39" spans="1:14" x14ac:dyDescent="0.3">
      <c r="A39" s="1" t="s">
        <v>24</v>
      </c>
      <c r="B39" s="3">
        <v>48</v>
      </c>
      <c r="C39" s="3">
        <v>0</v>
      </c>
      <c r="D39" s="27">
        <f>IFERROR(C39/B39,0)</f>
        <v>0</v>
      </c>
      <c r="E39" s="3">
        <v>0</v>
      </c>
      <c r="F39" s="27">
        <f>IFERROR(E39/B39,0)</f>
        <v>0</v>
      </c>
      <c r="G39" s="3">
        <v>0</v>
      </c>
      <c r="H39" s="27">
        <f>IFERROR(G39/B39,0)</f>
        <v>0</v>
      </c>
      <c r="I39" s="3">
        <v>0</v>
      </c>
      <c r="J39" s="27">
        <f>IFERROR(I39/B39,0)</f>
        <v>0</v>
      </c>
      <c r="K39" s="3">
        <v>0</v>
      </c>
      <c r="L39" s="27">
        <f>IFERROR(K39/B39,0)</f>
        <v>0</v>
      </c>
      <c r="M39" s="3">
        <f>G39+I39+K39</f>
        <v>0</v>
      </c>
      <c r="N39" s="27">
        <f>IFERROR(M39/B39,0)</f>
        <v>0</v>
      </c>
    </row>
    <row r="40" spans="1:14" x14ac:dyDescent="0.3">
      <c r="A40" s="1" t="s">
        <v>23</v>
      </c>
      <c r="B40" s="3">
        <v>48120</v>
      </c>
      <c r="C40" s="3">
        <v>6252</v>
      </c>
      <c r="D40" s="27">
        <f>IFERROR(C40/B40,0)</f>
        <v>0.12992518703241895</v>
      </c>
      <c r="E40" s="3">
        <v>72</v>
      </c>
      <c r="F40" s="27">
        <f>IFERROR(E40/B40,0)</f>
        <v>1.4962593516209476E-3</v>
      </c>
      <c r="G40" s="3">
        <v>2668</v>
      </c>
      <c r="H40" s="27">
        <f>IFERROR(G40/B40,0)</f>
        <v>5.5444721529509557E-2</v>
      </c>
      <c r="I40" s="3">
        <v>0</v>
      </c>
      <c r="J40" s="27">
        <f>IFERROR(I40/B40,0)</f>
        <v>0</v>
      </c>
      <c r="K40" s="3">
        <v>0</v>
      </c>
      <c r="L40" s="27">
        <f>IFERROR(K40/B40,0)</f>
        <v>0</v>
      </c>
      <c r="M40" s="3">
        <f>G40+I40+K40</f>
        <v>2668</v>
      </c>
      <c r="N40" s="27">
        <f>IFERROR(M40/B40,0)</f>
        <v>5.5444721529509557E-2</v>
      </c>
    </row>
    <row r="41" spans="1:14" x14ac:dyDescent="0.3">
      <c r="A41" s="1" t="s">
        <v>22</v>
      </c>
      <c r="B41" s="3" t="s">
        <v>67</v>
      </c>
      <c r="C41" s="3" t="s">
        <v>67</v>
      </c>
      <c r="D41" s="27" t="s">
        <v>67</v>
      </c>
      <c r="E41" s="3" t="s">
        <v>67</v>
      </c>
      <c r="F41" s="27" t="s">
        <v>67</v>
      </c>
      <c r="G41" s="3" t="s">
        <v>67</v>
      </c>
      <c r="H41" s="27" t="s">
        <v>67</v>
      </c>
      <c r="I41" s="3" t="s">
        <v>67</v>
      </c>
      <c r="J41" s="27" t="s">
        <v>67</v>
      </c>
      <c r="K41" s="3" t="s">
        <v>67</v>
      </c>
      <c r="L41" s="27" t="s">
        <v>67</v>
      </c>
      <c r="M41" s="3" t="s">
        <v>67</v>
      </c>
      <c r="N41" s="27" t="s">
        <v>67</v>
      </c>
    </row>
    <row r="42" spans="1:14" x14ac:dyDescent="0.3">
      <c r="A42" s="1" t="s">
        <v>21</v>
      </c>
      <c r="B42" s="3">
        <v>1384</v>
      </c>
      <c r="C42" s="3">
        <v>241</v>
      </c>
      <c r="D42" s="27">
        <f t="shared" ref="D42:D55" si="21">IFERROR(C42/B42,0)</f>
        <v>0.17413294797687862</v>
      </c>
      <c r="E42" s="3">
        <v>61</v>
      </c>
      <c r="F42" s="27">
        <f t="shared" ref="F42:F55" si="22">IFERROR(E42/B42,0)</f>
        <v>4.4075144508670519E-2</v>
      </c>
      <c r="G42" s="3">
        <v>16</v>
      </c>
      <c r="H42" s="27">
        <f t="shared" ref="H42:H55" si="23">IFERROR(G42/B42,0)</f>
        <v>1.1560693641618497E-2</v>
      </c>
      <c r="I42" s="3">
        <v>113</v>
      </c>
      <c r="J42" s="27">
        <f t="shared" ref="J42:J55" si="24">IFERROR(I42/B42,0)</f>
        <v>8.164739884393063E-2</v>
      </c>
      <c r="K42" s="3">
        <v>92</v>
      </c>
      <c r="L42" s="27">
        <f t="shared" ref="L42:L55" si="25">IFERROR(K42/B42,0)</f>
        <v>6.6473988439306353E-2</v>
      </c>
      <c r="M42" s="3">
        <f t="shared" ref="M42:M55" si="26">G42+I42+K42</f>
        <v>221</v>
      </c>
      <c r="N42" s="27">
        <f t="shared" ref="N42:N55" si="27">IFERROR(M42/B42,0)</f>
        <v>0.1596820809248555</v>
      </c>
    </row>
    <row r="43" spans="1:14" x14ac:dyDescent="0.3">
      <c r="A43" s="1" t="s">
        <v>20</v>
      </c>
      <c r="B43" s="3">
        <v>13844</v>
      </c>
      <c r="C43" s="3">
        <v>1548</v>
      </c>
      <c r="D43" s="27">
        <f t="shared" si="21"/>
        <v>0.11181739381681595</v>
      </c>
      <c r="E43" s="3">
        <v>0</v>
      </c>
      <c r="F43" s="27">
        <f t="shared" si="22"/>
        <v>0</v>
      </c>
      <c r="G43" s="3">
        <v>3400</v>
      </c>
      <c r="H43" s="27">
        <f t="shared" si="23"/>
        <v>0.24559375902918232</v>
      </c>
      <c r="I43" s="3">
        <v>612</v>
      </c>
      <c r="J43" s="27">
        <f t="shared" si="24"/>
        <v>4.4206876625252814E-2</v>
      </c>
      <c r="K43" s="3">
        <v>436</v>
      </c>
      <c r="L43" s="27">
        <f t="shared" si="25"/>
        <v>3.1493787922565734E-2</v>
      </c>
      <c r="M43" s="3">
        <f t="shared" si="26"/>
        <v>4448</v>
      </c>
      <c r="N43" s="27">
        <f t="shared" si="27"/>
        <v>0.32129442357700089</v>
      </c>
    </row>
    <row r="44" spans="1:14" x14ac:dyDescent="0.3">
      <c r="A44" s="1" t="s">
        <v>19</v>
      </c>
      <c r="B44" s="3">
        <v>23170</v>
      </c>
      <c r="C44" s="3">
        <v>1366</v>
      </c>
      <c r="D44" s="27">
        <f t="shared" si="21"/>
        <v>5.8955545964609411E-2</v>
      </c>
      <c r="E44" s="3">
        <v>0</v>
      </c>
      <c r="F44" s="27">
        <f t="shared" si="22"/>
        <v>0</v>
      </c>
      <c r="G44" s="3">
        <v>2065</v>
      </c>
      <c r="H44" s="27">
        <f t="shared" si="23"/>
        <v>8.9123867069486398E-2</v>
      </c>
      <c r="I44" s="3">
        <v>0</v>
      </c>
      <c r="J44" s="27">
        <f t="shared" si="24"/>
        <v>0</v>
      </c>
      <c r="K44" s="3">
        <v>0</v>
      </c>
      <c r="L44" s="27">
        <f t="shared" si="25"/>
        <v>0</v>
      </c>
      <c r="M44" s="3">
        <f t="shared" si="26"/>
        <v>2065</v>
      </c>
      <c r="N44" s="27">
        <f t="shared" si="27"/>
        <v>8.9123867069486398E-2</v>
      </c>
    </row>
    <row r="45" spans="1:14" x14ac:dyDescent="0.3">
      <c r="A45" s="1" t="s">
        <v>18</v>
      </c>
      <c r="B45" s="3">
        <v>265714</v>
      </c>
      <c r="C45" s="3">
        <v>1230</v>
      </c>
      <c r="D45" s="27">
        <f t="shared" si="21"/>
        <v>4.6290372355239093E-3</v>
      </c>
      <c r="E45" s="3">
        <v>71</v>
      </c>
      <c r="F45" s="27">
        <f t="shared" si="22"/>
        <v>2.6720458839203052E-4</v>
      </c>
      <c r="G45" s="3">
        <v>0</v>
      </c>
      <c r="H45" s="27">
        <f t="shared" si="23"/>
        <v>0</v>
      </c>
      <c r="I45" s="3">
        <v>0</v>
      </c>
      <c r="J45" s="27">
        <f t="shared" si="24"/>
        <v>0</v>
      </c>
      <c r="K45" s="3">
        <v>0</v>
      </c>
      <c r="L45" s="27">
        <f t="shared" si="25"/>
        <v>0</v>
      </c>
      <c r="M45" s="3">
        <f t="shared" si="26"/>
        <v>0</v>
      </c>
      <c r="N45" s="27">
        <f t="shared" si="27"/>
        <v>0</v>
      </c>
    </row>
    <row r="46" spans="1:14" x14ac:dyDescent="0.3">
      <c r="A46" s="1" t="s">
        <v>17</v>
      </c>
      <c r="B46" s="3">
        <v>93</v>
      </c>
      <c r="C46" s="3">
        <v>0</v>
      </c>
      <c r="D46" s="27">
        <f t="shared" si="21"/>
        <v>0</v>
      </c>
      <c r="E46" s="3">
        <v>0</v>
      </c>
      <c r="F46" s="27">
        <f t="shared" si="22"/>
        <v>0</v>
      </c>
      <c r="G46" s="3">
        <v>0</v>
      </c>
      <c r="H46" s="27">
        <f t="shared" si="23"/>
        <v>0</v>
      </c>
      <c r="I46" s="3">
        <v>0</v>
      </c>
      <c r="J46" s="27">
        <f t="shared" si="24"/>
        <v>0</v>
      </c>
      <c r="K46" s="3">
        <v>0</v>
      </c>
      <c r="L46" s="27">
        <f t="shared" si="25"/>
        <v>0</v>
      </c>
      <c r="M46" s="3">
        <f t="shared" si="26"/>
        <v>0</v>
      </c>
      <c r="N46" s="27">
        <f t="shared" si="27"/>
        <v>0</v>
      </c>
    </row>
    <row r="47" spans="1:14" x14ac:dyDescent="0.3">
      <c r="A47" s="1" t="s">
        <v>16</v>
      </c>
      <c r="B47" s="3">
        <v>0.91113438638391386</v>
      </c>
      <c r="C47" s="3">
        <v>0</v>
      </c>
      <c r="D47" s="27">
        <f t="shared" si="21"/>
        <v>0</v>
      </c>
      <c r="E47" s="3">
        <v>0</v>
      </c>
      <c r="F47" s="27">
        <f t="shared" si="22"/>
        <v>0</v>
      </c>
      <c r="G47" s="3">
        <v>0</v>
      </c>
      <c r="H47" s="27">
        <f t="shared" si="23"/>
        <v>0</v>
      </c>
      <c r="I47" s="3">
        <v>0</v>
      </c>
      <c r="J47" s="27">
        <f t="shared" si="24"/>
        <v>0</v>
      </c>
      <c r="K47" s="3">
        <v>0</v>
      </c>
      <c r="L47" s="27">
        <f t="shared" si="25"/>
        <v>0</v>
      </c>
      <c r="M47" s="3">
        <f t="shared" si="26"/>
        <v>0</v>
      </c>
      <c r="N47" s="27">
        <f t="shared" si="27"/>
        <v>0</v>
      </c>
    </row>
    <row r="48" spans="1:14" x14ac:dyDescent="0.3">
      <c r="A48" s="1" t="s">
        <v>15</v>
      </c>
      <c r="B48" s="3">
        <v>55</v>
      </c>
      <c r="C48" s="3">
        <v>1.116209649727556</v>
      </c>
      <c r="D48" s="27">
        <f t="shared" si="21"/>
        <v>2.0294720904137382E-2</v>
      </c>
      <c r="E48" s="3">
        <v>0</v>
      </c>
      <c r="F48" s="27">
        <f t="shared" si="22"/>
        <v>0</v>
      </c>
      <c r="G48" s="3">
        <v>0</v>
      </c>
      <c r="H48" s="27">
        <f t="shared" si="23"/>
        <v>0</v>
      </c>
      <c r="I48" s="3">
        <v>0</v>
      </c>
      <c r="J48" s="27">
        <f t="shared" si="24"/>
        <v>0</v>
      </c>
      <c r="K48" s="3">
        <v>0</v>
      </c>
      <c r="L48" s="27">
        <f t="shared" si="25"/>
        <v>0</v>
      </c>
      <c r="M48" s="3">
        <f t="shared" si="26"/>
        <v>0</v>
      </c>
      <c r="N48" s="27">
        <f t="shared" si="27"/>
        <v>0</v>
      </c>
    </row>
    <row r="49" spans="1:14" x14ac:dyDescent="0.3">
      <c r="A49" s="1" t="s">
        <v>14</v>
      </c>
      <c r="B49" s="3">
        <v>6441</v>
      </c>
      <c r="C49" s="3">
        <v>455</v>
      </c>
      <c r="D49" s="27">
        <f t="shared" si="21"/>
        <v>7.0641204781866168E-2</v>
      </c>
      <c r="E49" s="3">
        <v>808</v>
      </c>
      <c r="F49" s="27">
        <f t="shared" si="22"/>
        <v>0.12544635926098432</v>
      </c>
      <c r="G49" s="3">
        <v>1378</v>
      </c>
      <c r="H49" s="27">
        <f t="shared" si="23"/>
        <v>0.21394193448222326</v>
      </c>
      <c r="I49" s="3">
        <v>864</v>
      </c>
      <c r="J49" s="27">
        <f t="shared" si="24"/>
        <v>0.13414066138798322</v>
      </c>
      <c r="K49" s="3">
        <v>0</v>
      </c>
      <c r="L49" s="27">
        <f t="shared" si="25"/>
        <v>0</v>
      </c>
      <c r="M49" s="3">
        <f t="shared" si="26"/>
        <v>2242</v>
      </c>
      <c r="N49" s="27">
        <f t="shared" si="27"/>
        <v>0.34808259587020651</v>
      </c>
    </row>
    <row r="50" spans="1:14" x14ac:dyDescent="0.3">
      <c r="A50" s="1" t="s">
        <v>13</v>
      </c>
      <c r="B50" s="3">
        <v>5355</v>
      </c>
      <c r="C50" s="3">
        <v>0</v>
      </c>
      <c r="D50" s="27">
        <f t="shared" si="21"/>
        <v>0</v>
      </c>
      <c r="E50" s="3">
        <v>0</v>
      </c>
      <c r="F50" s="27">
        <f t="shared" si="22"/>
        <v>0</v>
      </c>
      <c r="G50" s="3">
        <v>0</v>
      </c>
      <c r="H50" s="27">
        <f t="shared" si="23"/>
        <v>0</v>
      </c>
      <c r="I50" s="3">
        <v>0</v>
      </c>
      <c r="J50" s="27">
        <f t="shared" si="24"/>
        <v>0</v>
      </c>
      <c r="K50" s="3">
        <v>0</v>
      </c>
      <c r="L50" s="27">
        <f t="shared" si="25"/>
        <v>0</v>
      </c>
      <c r="M50" s="3">
        <f t="shared" si="26"/>
        <v>0</v>
      </c>
      <c r="N50" s="27">
        <f t="shared" si="27"/>
        <v>0</v>
      </c>
    </row>
    <row r="51" spans="1:14" x14ac:dyDescent="0.3">
      <c r="A51" s="1" t="s">
        <v>12</v>
      </c>
      <c r="B51" s="3">
        <v>54630</v>
      </c>
      <c r="C51" s="3">
        <v>6828</v>
      </c>
      <c r="D51" s="27">
        <f t="shared" si="21"/>
        <v>0.12498627127951675</v>
      </c>
      <c r="E51" s="3">
        <v>4390</v>
      </c>
      <c r="F51" s="27">
        <f t="shared" si="22"/>
        <v>8.0358777228628955E-2</v>
      </c>
      <c r="G51" s="3">
        <v>6511</v>
      </c>
      <c r="H51" s="27">
        <f t="shared" si="23"/>
        <v>0.11918359875526267</v>
      </c>
      <c r="I51" s="3">
        <v>5520</v>
      </c>
      <c r="J51" s="27">
        <f t="shared" si="24"/>
        <v>0.10104338275672707</v>
      </c>
      <c r="K51" s="3">
        <v>19</v>
      </c>
      <c r="L51" s="27">
        <f t="shared" si="25"/>
        <v>3.4779425224235765E-4</v>
      </c>
      <c r="M51" s="3">
        <f t="shared" si="26"/>
        <v>12050</v>
      </c>
      <c r="N51" s="27">
        <f t="shared" si="27"/>
        <v>0.22057477576423209</v>
      </c>
    </row>
    <row r="52" spans="1:14" x14ac:dyDescent="0.3">
      <c r="A52" s="1" t="s">
        <v>11</v>
      </c>
      <c r="B52" s="3">
        <v>750</v>
      </c>
      <c r="C52" s="3">
        <v>0</v>
      </c>
      <c r="D52" s="27">
        <f t="shared" si="21"/>
        <v>0</v>
      </c>
      <c r="E52" s="3">
        <v>0</v>
      </c>
      <c r="F52" s="27">
        <f t="shared" si="22"/>
        <v>0</v>
      </c>
      <c r="G52" s="3">
        <v>0</v>
      </c>
      <c r="H52" s="27">
        <f t="shared" si="23"/>
        <v>0</v>
      </c>
      <c r="I52" s="3">
        <v>0</v>
      </c>
      <c r="J52" s="27">
        <f t="shared" si="24"/>
        <v>0</v>
      </c>
      <c r="K52" s="3">
        <v>0</v>
      </c>
      <c r="L52" s="27">
        <f t="shared" si="25"/>
        <v>0</v>
      </c>
      <c r="M52" s="3">
        <f t="shared" si="26"/>
        <v>0</v>
      </c>
      <c r="N52" s="27">
        <f t="shared" si="27"/>
        <v>0</v>
      </c>
    </row>
    <row r="53" spans="1:14" x14ac:dyDescent="0.3">
      <c r="A53" s="1" t="s">
        <v>10</v>
      </c>
      <c r="B53" s="3">
        <v>46</v>
      </c>
      <c r="C53" s="3">
        <v>0</v>
      </c>
      <c r="D53" s="27">
        <f t="shared" si="21"/>
        <v>0</v>
      </c>
      <c r="E53" s="3">
        <v>0</v>
      </c>
      <c r="F53" s="27">
        <f t="shared" si="22"/>
        <v>0</v>
      </c>
      <c r="G53" s="3">
        <v>0</v>
      </c>
      <c r="H53" s="27">
        <f t="shared" si="23"/>
        <v>0</v>
      </c>
      <c r="I53" s="3">
        <v>0</v>
      </c>
      <c r="J53" s="27">
        <f t="shared" si="24"/>
        <v>0</v>
      </c>
      <c r="K53" s="3">
        <v>0</v>
      </c>
      <c r="L53" s="27">
        <f t="shared" si="25"/>
        <v>0</v>
      </c>
      <c r="M53" s="3">
        <f t="shared" si="26"/>
        <v>0</v>
      </c>
      <c r="N53" s="27">
        <f t="shared" si="27"/>
        <v>0</v>
      </c>
    </row>
    <row r="54" spans="1:14" x14ac:dyDescent="0.3">
      <c r="A54" s="1" t="s">
        <v>9</v>
      </c>
      <c r="B54" s="3">
        <v>121296</v>
      </c>
      <c r="C54" s="3">
        <v>0</v>
      </c>
      <c r="D54" s="27">
        <f t="shared" si="21"/>
        <v>0</v>
      </c>
      <c r="E54" s="3">
        <v>0</v>
      </c>
      <c r="F54" s="27">
        <f t="shared" si="22"/>
        <v>0</v>
      </c>
      <c r="G54" s="3">
        <v>0</v>
      </c>
      <c r="H54" s="27">
        <f t="shared" si="23"/>
        <v>0</v>
      </c>
      <c r="I54" s="3">
        <v>0</v>
      </c>
      <c r="J54" s="27">
        <f t="shared" si="24"/>
        <v>0</v>
      </c>
      <c r="K54" s="3">
        <v>0</v>
      </c>
      <c r="L54" s="27">
        <f t="shared" si="25"/>
        <v>0</v>
      </c>
      <c r="M54" s="3">
        <f t="shared" si="26"/>
        <v>0</v>
      </c>
      <c r="N54" s="27">
        <f t="shared" si="27"/>
        <v>0</v>
      </c>
    </row>
    <row r="55" spans="1:14" x14ac:dyDescent="0.3">
      <c r="A55" s="1" t="s">
        <v>8</v>
      </c>
      <c r="B55" s="3">
        <v>8874</v>
      </c>
      <c r="C55" s="3">
        <v>0</v>
      </c>
      <c r="D55" s="27">
        <f t="shared" si="21"/>
        <v>0</v>
      </c>
      <c r="E55" s="3">
        <v>0</v>
      </c>
      <c r="F55" s="27">
        <f t="shared" si="22"/>
        <v>0</v>
      </c>
      <c r="G55" s="3">
        <v>0</v>
      </c>
      <c r="H55" s="27">
        <f t="shared" si="23"/>
        <v>0</v>
      </c>
      <c r="I55" s="3">
        <v>0</v>
      </c>
      <c r="J55" s="27">
        <f t="shared" si="24"/>
        <v>0</v>
      </c>
      <c r="K55" s="3">
        <v>0</v>
      </c>
      <c r="L55" s="27">
        <f t="shared" si="25"/>
        <v>0</v>
      </c>
      <c r="M55" s="3">
        <f t="shared" si="26"/>
        <v>0</v>
      </c>
      <c r="N55" s="27">
        <f t="shared" si="27"/>
        <v>0</v>
      </c>
    </row>
    <row r="56" spans="1:14" x14ac:dyDescent="0.3">
      <c r="A56" s="1" t="s">
        <v>7</v>
      </c>
      <c r="B56" s="3" t="s">
        <v>67</v>
      </c>
      <c r="C56" s="3" t="s">
        <v>67</v>
      </c>
      <c r="D56" s="27" t="s">
        <v>67</v>
      </c>
      <c r="E56" s="3" t="s">
        <v>67</v>
      </c>
      <c r="F56" s="27" t="s">
        <v>67</v>
      </c>
      <c r="G56" s="3" t="s">
        <v>67</v>
      </c>
      <c r="H56" s="27" t="s">
        <v>67</v>
      </c>
      <c r="I56" s="3" t="s">
        <v>67</v>
      </c>
      <c r="J56" s="27" t="s">
        <v>67</v>
      </c>
      <c r="K56" s="3" t="s">
        <v>67</v>
      </c>
      <c r="L56" s="27" t="s">
        <v>67</v>
      </c>
      <c r="M56" s="3" t="s">
        <v>67</v>
      </c>
      <c r="N56" s="27" t="s">
        <v>67</v>
      </c>
    </row>
    <row r="57" spans="1:14" x14ac:dyDescent="0.3">
      <c r="A57" s="1" t="s">
        <v>5</v>
      </c>
      <c r="B57" s="3">
        <v>22209</v>
      </c>
      <c r="C57" s="3">
        <v>0</v>
      </c>
      <c r="D57" s="27">
        <f>IFERROR(C57/B57,0)</f>
        <v>0</v>
      </c>
      <c r="E57" s="3">
        <v>0</v>
      </c>
      <c r="F57" s="27">
        <f>IFERROR(E57/B57,0)</f>
        <v>0</v>
      </c>
      <c r="G57" s="3">
        <v>0</v>
      </c>
      <c r="H57" s="27">
        <f>IFERROR(G57/B57,0)</f>
        <v>0</v>
      </c>
      <c r="I57" s="3">
        <v>0</v>
      </c>
      <c r="J57" s="27">
        <f>IFERROR(I57/B57,0)</f>
        <v>0</v>
      </c>
      <c r="K57" s="3">
        <v>0</v>
      </c>
      <c r="L57" s="27">
        <f>IFERROR(K57/B57,0)</f>
        <v>0</v>
      </c>
      <c r="M57" s="3">
        <f>G57+I57+K57</f>
        <v>0</v>
      </c>
      <c r="N57" s="27">
        <f>IFERROR(M57/B57,0)</f>
        <v>0</v>
      </c>
    </row>
    <row r="58" spans="1:14" x14ac:dyDescent="0.3">
      <c r="A58" s="1" t="s">
        <v>4</v>
      </c>
      <c r="B58" s="3">
        <v>38</v>
      </c>
      <c r="C58" s="3">
        <v>0</v>
      </c>
      <c r="D58" s="27">
        <f>IFERROR(C58/B58,0)</f>
        <v>0</v>
      </c>
      <c r="E58" s="3">
        <v>0</v>
      </c>
      <c r="F58" s="27">
        <f>IFERROR(E58/B58,0)</f>
        <v>0</v>
      </c>
      <c r="G58" s="3">
        <v>0</v>
      </c>
      <c r="H58" s="27">
        <f>IFERROR(G58/B58,0)</f>
        <v>0</v>
      </c>
      <c r="I58" s="3">
        <v>0</v>
      </c>
      <c r="J58" s="27">
        <f>IFERROR(I58/B58,0)</f>
        <v>0</v>
      </c>
      <c r="K58" s="3">
        <v>0</v>
      </c>
      <c r="L58" s="27">
        <f>IFERROR(K58/B58,0)</f>
        <v>0</v>
      </c>
      <c r="M58" s="3">
        <f>G58+I58+K58</f>
        <v>0</v>
      </c>
      <c r="N58" s="27">
        <f>IFERROR(M58/B58,0)</f>
        <v>0</v>
      </c>
    </row>
    <row r="59" spans="1:14" x14ac:dyDescent="0.3">
      <c r="A59" s="1" t="s">
        <v>3</v>
      </c>
      <c r="B59" s="3">
        <v>23068</v>
      </c>
      <c r="C59" s="3">
        <v>599</v>
      </c>
      <c r="D59" s="27">
        <f>IFERROR(C59/B59,0)</f>
        <v>2.5966707126755677E-2</v>
      </c>
      <c r="E59" s="3">
        <v>2927</v>
      </c>
      <c r="F59" s="27">
        <f>IFERROR(E59/B59,0)</f>
        <v>0.12688572914860413</v>
      </c>
      <c r="G59" s="3">
        <v>3895</v>
      </c>
      <c r="H59" s="27">
        <f>IFERROR(G59/B59,0)</f>
        <v>0.16884862146696722</v>
      </c>
      <c r="I59" s="3">
        <v>574</v>
      </c>
      <c r="J59" s="27">
        <f>IFERROR(I59/B59,0)</f>
        <v>2.4882954742500435E-2</v>
      </c>
      <c r="K59" s="3">
        <v>0</v>
      </c>
      <c r="L59" s="27">
        <f>IFERROR(K59/B59,0)</f>
        <v>0</v>
      </c>
      <c r="M59" s="3">
        <f>G59+I59+K59</f>
        <v>4469</v>
      </c>
      <c r="N59" s="27">
        <f>IFERROR(M59/B59,0)</f>
        <v>0.19373157620946765</v>
      </c>
    </row>
    <row r="60" spans="1:14" s="5" customFormat="1" ht="13.2" x14ac:dyDescent="0.25">
      <c r="A60" s="31" t="s">
        <v>66</v>
      </c>
      <c r="B60" s="7">
        <f>SUM(B4:B59)</f>
        <v>1903713.9111343864</v>
      </c>
      <c r="C60" s="7">
        <f>SUM(C4:C59)</f>
        <v>227239.11620964971</v>
      </c>
      <c r="D60" s="29">
        <f>IFERROR(C60/B60,0)</f>
        <v>0.11936621089995729</v>
      </c>
      <c r="E60" s="7">
        <f>SUM(E4:E59)</f>
        <v>162550</v>
      </c>
      <c r="F60" s="29">
        <f>IFERROR(E60/B60,0)</f>
        <v>8.5385728942401637E-2</v>
      </c>
      <c r="G60" s="7">
        <f>SUM(G4:G59)</f>
        <v>204663</v>
      </c>
      <c r="H60" s="29">
        <f>IFERROR(G60/B60,0)</f>
        <v>0.1075072251155875</v>
      </c>
      <c r="I60" s="7">
        <f>SUM(I4:I59)</f>
        <v>80396</v>
      </c>
      <c r="J60" s="29">
        <f>IFERROR(I60/B60,0)</f>
        <v>4.2231135429426775E-2</v>
      </c>
      <c r="K60" s="7">
        <f>SUM(K4:K59)</f>
        <v>59874</v>
      </c>
      <c r="L60" s="29">
        <f>IFERROR(K60/B60,0)</f>
        <v>3.1451154319885301E-2</v>
      </c>
      <c r="M60" s="7">
        <f>SUM(M4:M59)</f>
        <v>344933</v>
      </c>
      <c r="N60" s="29">
        <f>IFERROR(M60/B60,0)</f>
        <v>0.18118951486489956</v>
      </c>
    </row>
    <row r="61" spans="1:14" ht="26.4" x14ac:dyDescent="0.25">
      <c r="A61" s="26"/>
      <c r="B61" s="4" t="s">
        <v>64</v>
      </c>
      <c r="C61" s="4" t="s">
        <v>64</v>
      </c>
      <c r="D61" s="4" t="s">
        <v>0</v>
      </c>
      <c r="E61" s="4" t="s">
        <v>64</v>
      </c>
      <c r="F61" s="4" t="s">
        <v>0</v>
      </c>
      <c r="G61" s="4" t="s">
        <v>64</v>
      </c>
      <c r="H61" s="4" t="s">
        <v>0</v>
      </c>
      <c r="I61" s="4" t="s">
        <v>64</v>
      </c>
      <c r="J61" s="4" t="s">
        <v>0</v>
      </c>
      <c r="K61" s="4" t="s">
        <v>64</v>
      </c>
      <c r="L61" s="4" t="s">
        <v>0</v>
      </c>
      <c r="M61" s="4" t="s">
        <v>64</v>
      </c>
      <c r="N61" s="28" t="s">
        <v>0</v>
      </c>
    </row>
    <row r="62" spans="1:14" s="5" customFormat="1" ht="82.8" customHeight="1" x14ac:dyDescent="0.25">
      <c r="A62" s="26"/>
      <c r="B62" s="50" t="s">
        <v>75</v>
      </c>
      <c r="C62" s="89" t="s">
        <v>96</v>
      </c>
      <c r="D62" s="89"/>
      <c r="E62" s="90" t="s">
        <v>97</v>
      </c>
      <c r="F62" s="90"/>
      <c r="G62" s="82" t="s">
        <v>98</v>
      </c>
      <c r="H62" s="82"/>
      <c r="I62" s="88" t="s">
        <v>99</v>
      </c>
      <c r="J62" s="88"/>
      <c r="K62" s="84" t="s">
        <v>102</v>
      </c>
      <c r="L62" s="84"/>
      <c r="M62" s="75" t="s">
        <v>103</v>
      </c>
      <c r="N62" s="75"/>
    </row>
  </sheetData>
  <mergeCells count="18">
    <mergeCell ref="K2:L2"/>
    <mergeCell ref="M2:N2"/>
    <mergeCell ref="C2:D2"/>
    <mergeCell ref="E2:F2"/>
    <mergeCell ref="G2:H2"/>
    <mergeCell ref="I2:J2"/>
    <mergeCell ref="M62:N62"/>
    <mergeCell ref="C62:D62"/>
    <mergeCell ref="E62:F62"/>
    <mergeCell ref="G62:H62"/>
    <mergeCell ref="I62:J62"/>
    <mergeCell ref="K62:L62"/>
    <mergeCell ref="M1:N1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07F05-3DDE-433B-B8EA-1142E41F5845}">
  <dimension ref="A1:N62"/>
  <sheetViews>
    <sheetView topLeftCell="H1" zoomScale="71" zoomScaleNormal="70" workbookViewId="0">
      <selection activeCell="B2" sqref="B2"/>
    </sheetView>
  </sheetViews>
  <sheetFormatPr defaultColWidth="8.88671875" defaultRowHeight="14.4" x14ac:dyDescent="0.3"/>
  <cols>
    <col min="1" max="1" width="33.77734375" style="18" customWidth="1"/>
    <col min="2" max="2" width="17.44140625" style="3" customWidth="1"/>
    <col min="3" max="3" width="26" style="19" customWidth="1"/>
    <col min="4" max="4" width="8.88671875" style="18" customWidth="1"/>
    <col min="5" max="5" width="26.77734375" style="19" customWidth="1"/>
    <col min="6" max="6" width="9.21875" style="18" customWidth="1"/>
    <col min="7" max="7" width="24" style="19" customWidth="1"/>
    <col min="8" max="8" width="8.88671875" style="18" customWidth="1"/>
    <col min="9" max="9" width="25.44140625" style="19" customWidth="1"/>
    <col min="10" max="10" width="11.44140625" style="18" customWidth="1"/>
    <col min="11" max="11" width="29.21875" style="19" customWidth="1"/>
    <col min="12" max="12" width="11.5546875" style="18" customWidth="1"/>
    <col min="13" max="13" width="24" style="19" customWidth="1"/>
    <col min="14" max="16384" width="8.88671875" style="18"/>
  </cols>
  <sheetData>
    <row r="1" spans="1:14" ht="75.45" customHeight="1" x14ac:dyDescent="0.3">
      <c r="A1" s="25" t="s">
        <v>61</v>
      </c>
      <c r="B1" s="20" t="s">
        <v>63</v>
      </c>
      <c r="C1" s="92" t="s">
        <v>104</v>
      </c>
      <c r="D1" s="92"/>
      <c r="E1" s="93" t="s">
        <v>105</v>
      </c>
      <c r="F1" s="93"/>
      <c r="G1" s="94" t="s">
        <v>106</v>
      </c>
      <c r="H1" s="94"/>
      <c r="I1" s="95" t="s">
        <v>107</v>
      </c>
      <c r="J1" s="95"/>
      <c r="K1" s="96" t="s">
        <v>108</v>
      </c>
      <c r="L1" s="96"/>
      <c r="M1" s="91" t="s">
        <v>109</v>
      </c>
      <c r="N1" s="91"/>
    </row>
    <row r="2" spans="1:14" s="57" customFormat="1" ht="13.2" x14ac:dyDescent="0.25">
      <c r="A2" s="56" t="s">
        <v>112</v>
      </c>
      <c r="B2" s="56">
        <v>2018</v>
      </c>
      <c r="C2" s="87" t="s">
        <v>113</v>
      </c>
      <c r="D2" s="87"/>
      <c r="E2" s="87" t="s">
        <v>113</v>
      </c>
      <c r="F2" s="87"/>
      <c r="G2" s="87" t="s">
        <v>113</v>
      </c>
      <c r="H2" s="87"/>
      <c r="I2" s="87" t="s">
        <v>113</v>
      </c>
      <c r="J2" s="87"/>
      <c r="K2" s="87" t="s">
        <v>113</v>
      </c>
      <c r="L2" s="87"/>
      <c r="M2" s="87" t="s">
        <v>113</v>
      </c>
      <c r="N2" s="87"/>
    </row>
    <row r="3" spans="1:14" s="45" customFormat="1" x14ac:dyDescent="0.3">
      <c r="A3" s="41" t="s">
        <v>65</v>
      </c>
      <c r="B3" s="42" t="s">
        <v>70</v>
      </c>
      <c r="C3" s="42" t="s">
        <v>70</v>
      </c>
      <c r="D3" s="43" t="s">
        <v>0</v>
      </c>
      <c r="E3" s="42" t="s">
        <v>70</v>
      </c>
      <c r="F3" s="43" t="s">
        <v>0</v>
      </c>
      <c r="G3" s="42" t="s">
        <v>70</v>
      </c>
      <c r="H3" s="43" t="s">
        <v>0</v>
      </c>
      <c r="I3" s="42" t="s">
        <v>70</v>
      </c>
      <c r="J3" s="43" t="s">
        <v>0</v>
      </c>
      <c r="K3" s="42" t="s">
        <v>70</v>
      </c>
      <c r="L3" s="43" t="s">
        <v>0</v>
      </c>
      <c r="M3" s="42" t="s">
        <v>70</v>
      </c>
      <c r="N3" s="44" t="s">
        <v>0</v>
      </c>
    </row>
    <row r="4" spans="1:14" x14ac:dyDescent="0.3">
      <c r="A4" s="18" t="s">
        <v>59</v>
      </c>
      <c r="B4" s="3">
        <v>201731</v>
      </c>
      <c r="C4" s="3">
        <v>0</v>
      </c>
      <c r="D4" s="24">
        <f>C4/B4</f>
        <v>0</v>
      </c>
      <c r="E4" s="3">
        <v>0</v>
      </c>
      <c r="F4" s="24">
        <f>E4/B4</f>
        <v>0</v>
      </c>
      <c r="G4" s="3">
        <v>0</v>
      </c>
      <c r="H4" s="24">
        <f>G4/B4</f>
        <v>0</v>
      </c>
      <c r="I4" s="3">
        <v>0</v>
      </c>
      <c r="J4" s="24">
        <f>I4/B4</f>
        <v>0</v>
      </c>
      <c r="K4" s="3">
        <v>0</v>
      </c>
      <c r="L4" s="24">
        <f>K4/B4</f>
        <v>0</v>
      </c>
      <c r="M4" s="19">
        <f t="shared" ref="M4:M15" si="0">G4+I4+K4</f>
        <v>0</v>
      </c>
      <c r="N4" s="24">
        <f>M4/B4</f>
        <v>0</v>
      </c>
    </row>
    <row r="5" spans="1:14" x14ac:dyDescent="0.3">
      <c r="A5" s="18" t="s">
        <v>58</v>
      </c>
      <c r="B5" s="3" t="s">
        <v>67</v>
      </c>
      <c r="C5" s="3" t="s">
        <v>67</v>
      </c>
      <c r="D5" s="3" t="s">
        <v>67</v>
      </c>
      <c r="E5" s="3" t="s">
        <v>67</v>
      </c>
      <c r="F5" s="3" t="s">
        <v>67</v>
      </c>
      <c r="G5" s="3" t="s">
        <v>67</v>
      </c>
      <c r="H5" s="3" t="s">
        <v>67</v>
      </c>
      <c r="I5" s="3" t="s">
        <v>67</v>
      </c>
      <c r="J5" s="3" t="s">
        <v>67</v>
      </c>
      <c r="K5" s="3" t="s">
        <v>67</v>
      </c>
      <c r="L5" s="3" t="s">
        <v>67</v>
      </c>
      <c r="M5" s="3" t="s">
        <v>67</v>
      </c>
      <c r="N5" s="3" t="s">
        <v>67</v>
      </c>
    </row>
    <row r="6" spans="1:14" x14ac:dyDescent="0.3">
      <c r="A6" s="18" t="s">
        <v>57</v>
      </c>
      <c r="B6" s="3">
        <v>34284</v>
      </c>
      <c r="C6" s="3">
        <v>0</v>
      </c>
      <c r="D6" s="24">
        <f>C6/B6</f>
        <v>0</v>
      </c>
      <c r="E6" s="3">
        <v>0</v>
      </c>
      <c r="F6" s="24">
        <f>E6/B6</f>
        <v>0</v>
      </c>
      <c r="G6" s="3">
        <v>0</v>
      </c>
      <c r="H6" s="24">
        <f>G6/B6</f>
        <v>0</v>
      </c>
      <c r="I6" s="3">
        <v>0</v>
      </c>
      <c r="J6" s="24">
        <f>I6/B6</f>
        <v>0</v>
      </c>
      <c r="K6" s="3">
        <v>0</v>
      </c>
      <c r="L6" s="24">
        <f>K6/B6</f>
        <v>0</v>
      </c>
      <c r="M6" s="19">
        <f t="shared" si="0"/>
        <v>0</v>
      </c>
      <c r="N6" s="24">
        <f>M6/B6</f>
        <v>0</v>
      </c>
    </row>
    <row r="7" spans="1:14" x14ac:dyDescent="0.3">
      <c r="A7" s="18" t="s">
        <v>56</v>
      </c>
      <c r="B7" s="3" t="s">
        <v>67</v>
      </c>
      <c r="C7" s="3" t="s">
        <v>67</v>
      </c>
      <c r="D7" s="3" t="s">
        <v>67</v>
      </c>
      <c r="E7" s="3" t="s">
        <v>67</v>
      </c>
      <c r="F7" s="3" t="s">
        <v>67</v>
      </c>
      <c r="G7" s="3" t="s">
        <v>67</v>
      </c>
      <c r="H7" s="3" t="s">
        <v>67</v>
      </c>
      <c r="I7" s="3" t="s">
        <v>67</v>
      </c>
      <c r="J7" s="3" t="s">
        <v>67</v>
      </c>
      <c r="K7" s="3" t="s">
        <v>67</v>
      </c>
      <c r="L7" s="3" t="s">
        <v>67</v>
      </c>
      <c r="M7" s="3" t="s">
        <v>67</v>
      </c>
      <c r="N7" s="3" t="s">
        <v>67</v>
      </c>
    </row>
    <row r="8" spans="1:14" x14ac:dyDescent="0.3">
      <c r="A8" s="18" t="s">
        <v>55</v>
      </c>
      <c r="B8" s="3">
        <v>82496</v>
      </c>
      <c r="C8" s="3">
        <v>0</v>
      </c>
      <c r="D8" s="24">
        <f>C8/B8</f>
        <v>0</v>
      </c>
      <c r="E8" s="3">
        <v>0</v>
      </c>
      <c r="F8" s="24">
        <f>E8/B8</f>
        <v>0</v>
      </c>
      <c r="G8" s="3">
        <v>0</v>
      </c>
      <c r="H8" s="24">
        <f>G8/B8</f>
        <v>0</v>
      </c>
      <c r="I8" s="3">
        <v>0</v>
      </c>
      <c r="J8" s="24">
        <f>I8/B8</f>
        <v>0</v>
      </c>
      <c r="K8" s="3">
        <v>0</v>
      </c>
      <c r="L8" s="24">
        <f>K8/B8</f>
        <v>0</v>
      </c>
      <c r="M8" s="19">
        <f t="shared" si="0"/>
        <v>0</v>
      </c>
      <c r="N8" s="24">
        <f>M8/B8</f>
        <v>0</v>
      </c>
    </row>
    <row r="9" spans="1:14" x14ac:dyDescent="0.3">
      <c r="A9" s="18" t="s">
        <v>54</v>
      </c>
      <c r="B9" s="3">
        <v>68471</v>
      </c>
      <c r="C9" s="3">
        <v>0</v>
      </c>
      <c r="D9" s="24">
        <f>C9/B9</f>
        <v>0</v>
      </c>
      <c r="E9" s="3">
        <v>3460</v>
      </c>
      <c r="F9" s="24">
        <f>E9/B9</f>
        <v>5.0532342159454367E-2</v>
      </c>
      <c r="G9" s="3">
        <v>11743</v>
      </c>
      <c r="H9" s="24">
        <f>G9/B9</f>
        <v>0.17150326415562794</v>
      </c>
      <c r="I9" s="3">
        <v>0</v>
      </c>
      <c r="J9" s="24">
        <f>I9/B9</f>
        <v>0</v>
      </c>
      <c r="K9" s="3">
        <v>16607</v>
      </c>
      <c r="L9" s="24">
        <f>K9/B9</f>
        <v>0.24254063764221348</v>
      </c>
      <c r="M9" s="19">
        <f t="shared" si="0"/>
        <v>28350</v>
      </c>
      <c r="N9" s="24">
        <f>M9/B9</f>
        <v>0.4140439017978414</v>
      </c>
    </row>
    <row r="10" spans="1:14" x14ac:dyDescent="0.3">
      <c r="A10" s="18" t="s">
        <v>53</v>
      </c>
      <c r="B10" s="3">
        <v>5281</v>
      </c>
      <c r="C10" s="3">
        <v>0</v>
      </c>
      <c r="D10" s="24">
        <f>C10/B10</f>
        <v>0</v>
      </c>
      <c r="E10" s="3">
        <v>0</v>
      </c>
      <c r="F10" s="24">
        <f>E10/B10</f>
        <v>0</v>
      </c>
      <c r="G10" s="3">
        <v>0</v>
      </c>
      <c r="H10" s="24">
        <f>G10/B10</f>
        <v>0</v>
      </c>
      <c r="I10" s="3">
        <v>0</v>
      </c>
      <c r="J10" s="24">
        <f>I10/B10</f>
        <v>0</v>
      </c>
      <c r="K10" s="3">
        <v>0</v>
      </c>
      <c r="L10" s="24">
        <f>K10/B10</f>
        <v>0</v>
      </c>
      <c r="M10" s="19">
        <f t="shared" si="0"/>
        <v>0</v>
      </c>
      <c r="N10" s="24">
        <f>M10/B10</f>
        <v>0</v>
      </c>
    </row>
    <row r="11" spans="1:14" x14ac:dyDescent="0.3">
      <c r="A11" s="18" t="s">
        <v>52</v>
      </c>
      <c r="B11" s="3" t="s">
        <v>67</v>
      </c>
      <c r="C11" s="3" t="s">
        <v>67</v>
      </c>
      <c r="D11" s="3" t="s">
        <v>67</v>
      </c>
      <c r="E11" s="3" t="s">
        <v>67</v>
      </c>
      <c r="F11" s="3" t="s">
        <v>67</v>
      </c>
      <c r="G11" s="3" t="s">
        <v>67</v>
      </c>
      <c r="H11" s="3" t="s">
        <v>67</v>
      </c>
      <c r="I11" s="3" t="s">
        <v>67</v>
      </c>
      <c r="J11" s="3" t="s">
        <v>67</v>
      </c>
      <c r="K11" s="3" t="s">
        <v>67</v>
      </c>
      <c r="L11" s="3" t="s">
        <v>67</v>
      </c>
      <c r="M11" s="3" t="s">
        <v>67</v>
      </c>
      <c r="N11" s="3" t="s">
        <v>67</v>
      </c>
    </row>
    <row r="12" spans="1:14" x14ac:dyDescent="0.3">
      <c r="A12" s="18" t="s">
        <v>51</v>
      </c>
      <c r="B12" s="3">
        <v>59032</v>
      </c>
      <c r="C12" s="3">
        <v>13427</v>
      </c>
      <c r="D12" s="24">
        <f>C12/B12</f>
        <v>0.22745290689795367</v>
      </c>
      <c r="E12" s="3">
        <v>8247</v>
      </c>
      <c r="F12" s="24">
        <f>E12/B12</f>
        <v>0.13970388941591003</v>
      </c>
      <c r="G12" s="3">
        <v>7750</v>
      </c>
      <c r="H12" s="24">
        <f>G12/B12</f>
        <v>0.13128472692776799</v>
      </c>
      <c r="I12" s="3">
        <v>0</v>
      </c>
      <c r="J12" s="24">
        <f>I12/B12</f>
        <v>0</v>
      </c>
      <c r="K12" s="3">
        <v>0</v>
      </c>
      <c r="L12" s="24">
        <f>K12/B12</f>
        <v>0</v>
      </c>
      <c r="M12" s="19">
        <f t="shared" si="0"/>
        <v>7750</v>
      </c>
      <c r="N12" s="24">
        <f>M12/B12</f>
        <v>0.13128472692776799</v>
      </c>
    </row>
    <row r="13" spans="1:14" x14ac:dyDescent="0.3">
      <c r="A13" s="18" t="s">
        <v>50</v>
      </c>
      <c r="B13" s="3">
        <v>1307897</v>
      </c>
      <c r="C13" s="3">
        <v>164848</v>
      </c>
      <c r="D13" s="24">
        <f>C13/B13</f>
        <v>0.12604050624781615</v>
      </c>
      <c r="E13" s="3">
        <v>90483</v>
      </c>
      <c r="F13" s="24">
        <f>E13/B13</f>
        <v>6.9182053326829251E-2</v>
      </c>
      <c r="G13" s="3">
        <v>20454</v>
      </c>
      <c r="H13" s="24">
        <f>G13/B13</f>
        <v>1.5638846178254097E-2</v>
      </c>
      <c r="I13" s="3">
        <v>7696</v>
      </c>
      <c r="J13" s="24">
        <f>I13/B13</f>
        <v>5.8842554115499917E-3</v>
      </c>
      <c r="K13" s="3">
        <v>0</v>
      </c>
      <c r="L13" s="24">
        <f>K13/B13</f>
        <v>0</v>
      </c>
      <c r="M13" s="19">
        <f t="shared" si="0"/>
        <v>28150</v>
      </c>
      <c r="N13" s="24">
        <f>M13/B13</f>
        <v>2.152310158980409E-2</v>
      </c>
    </row>
    <row r="14" spans="1:14" x14ac:dyDescent="0.3">
      <c r="A14" s="18" t="s">
        <v>49</v>
      </c>
      <c r="B14" s="3" t="s">
        <v>67</v>
      </c>
      <c r="C14" s="3" t="s">
        <v>67</v>
      </c>
      <c r="D14" s="3" t="s">
        <v>67</v>
      </c>
      <c r="E14" s="3" t="s">
        <v>67</v>
      </c>
      <c r="F14" s="3" t="s">
        <v>67</v>
      </c>
      <c r="G14" s="3" t="s">
        <v>67</v>
      </c>
      <c r="H14" s="3" t="s">
        <v>67</v>
      </c>
      <c r="I14" s="3" t="s">
        <v>67</v>
      </c>
      <c r="J14" s="3" t="s">
        <v>67</v>
      </c>
      <c r="K14" s="3" t="s">
        <v>67</v>
      </c>
      <c r="L14" s="3" t="s">
        <v>67</v>
      </c>
      <c r="M14" s="3" t="s">
        <v>67</v>
      </c>
      <c r="N14" s="3" t="s">
        <v>67</v>
      </c>
    </row>
    <row r="15" spans="1:14" x14ac:dyDescent="0.3">
      <c r="A15" s="18" t="s">
        <v>48</v>
      </c>
      <c r="B15" s="3">
        <v>52800</v>
      </c>
      <c r="C15" s="3">
        <v>451</v>
      </c>
      <c r="D15" s="24">
        <f>C15/B15</f>
        <v>8.5416666666666662E-3</v>
      </c>
      <c r="E15" s="3">
        <v>0</v>
      </c>
      <c r="F15" s="24">
        <f>E15/B15</f>
        <v>0</v>
      </c>
      <c r="G15" s="3">
        <v>0</v>
      </c>
      <c r="H15" s="24">
        <f>G15/B15</f>
        <v>0</v>
      </c>
      <c r="I15" s="3">
        <v>0</v>
      </c>
      <c r="J15" s="24">
        <f>I15/B15</f>
        <v>0</v>
      </c>
      <c r="K15" s="3">
        <v>0</v>
      </c>
      <c r="L15" s="24">
        <f>K15/B15</f>
        <v>0</v>
      </c>
      <c r="M15" s="19">
        <f t="shared" si="0"/>
        <v>0</v>
      </c>
      <c r="N15" s="24">
        <f>M15/B15</f>
        <v>0</v>
      </c>
    </row>
    <row r="16" spans="1:14" x14ac:dyDescent="0.3">
      <c r="A16" s="18" t="s">
        <v>47</v>
      </c>
      <c r="B16" s="3" t="s">
        <v>67</v>
      </c>
      <c r="C16" s="3" t="s">
        <v>67</v>
      </c>
      <c r="D16" s="3" t="s">
        <v>67</v>
      </c>
      <c r="E16" s="3" t="s">
        <v>67</v>
      </c>
      <c r="F16" s="3" t="s">
        <v>67</v>
      </c>
      <c r="G16" s="3" t="s">
        <v>67</v>
      </c>
      <c r="H16" s="3" t="s">
        <v>67</v>
      </c>
      <c r="I16" s="3" t="s">
        <v>67</v>
      </c>
      <c r="J16" s="3" t="s">
        <v>67</v>
      </c>
      <c r="K16" s="3" t="s">
        <v>67</v>
      </c>
      <c r="L16" s="3" t="s">
        <v>67</v>
      </c>
      <c r="M16" s="3" t="s">
        <v>67</v>
      </c>
      <c r="N16" s="3" t="s">
        <v>67</v>
      </c>
    </row>
    <row r="17" spans="1:14" x14ac:dyDescent="0.3">
      <c r="A17" s="18" t="s">
        <v>46</v>
      </c>
      <c r="B17" s="3" t="s">
        <v>67</v>
      </c>
      <c r="C17" s="3" t="s">
        <v>67</v>
      </c>
      <c r="D17" s="3" t="s">
        <v>67</v>
      </c>
      <c r="E17" s="3" t="s">
        <v>67</v>
      </c>
      <c r="F17" s="3" t="s">
        <v>67</v>
      </c>
      <c r="G17" s="3" t="s">
        <v>67</v>
      </c>
      <c r="H17" s="3" t="s">
        <v>67</v>
      </c>
      <c r="I17" s="3" t="s">
        <v>67</v>
      </c>
      <c r="J17" s="3" t="s">
        <v>67</v>
      </c>
      <c r="K17" s="3" t="s">
        <v>67</v>
      </c>
      <c r="L17" s="3" t="s">
        <v>67</v>
      </c>
      <c r="M17" s="3" t="s">
        <v>67</v>
      </c>
      <c r="N17" s="3" t="s">
        <v>67</v>
      </c>
    </row>
    <row r="18" spans="1:14" x14ac:dyDescent="0.3">
      <c r="A18" s="18" t="s">
        <v>45</v>
      </c>
      <c r="B18" s="3">
        <v>42894</v>
      </c>
      <c r="C18" s="3">
        <v>0</v>
      </c>
      <c r="D18" s="24">
        <f>C18/B18</f>
        <v>0</v>
      </c>
      <c r="E18" s="3">
        <v>0</v>
      </c>
      <c r="F18" s="24">
        <f>E18/B18</f>
        <v>0</v>
      </c>
      <c r="G18" s="3">
        <v>0</v>
      </c>
      <c r="H18" s="24">
        <f>G18/B18</f>
        <v>0</v>
      </c>
      <c r="I18" s="3">
        <v>0</v>
      </c>
      <c r="J18" s="24">
        <f>I18/B18</f>
        <v>0</v>
      </c>
      <c r="K18" s="3">
        <v>0</v>
      </c>
      <c r="L18" s="24">
        <f>K18/B18</f>
        <v>0</v>
      </c>
      <c r="M18" s="19">
        <f t="shared" ref="M18:M24" si="1">G18+I18+K18</f>
        <v>0</v>
      </c>
      <c r="N18" s="24">
        <f>M18/B18</f>
        <v>0</v>
      </c>
    </row>
    <row r="19" spans="1:14" x14ac:dyDescent="0.3">
      <c r="A19" s="18" t="s">
        <v>44</v>
      </c>
      <c r="B19" s="3" t="s">
        <v>67</v>
      </c>
      <c r="C19" s="3" t="s">
        <v>67</v>
      </c>
      <c r="D19" s="3" t="s">
        <v>67</v>
      </c>
      <c r="E19" s="3" t="s">
        <v>67</v>
      </c>
      <c r="F19" s="3" t="s">
        <v>67</v>
      </c>
      <c r="G19" s="3" t="s">
        <v>67</v>
      </c>
      <c r="H19" s="3" t="s">
        <v>67</v>
      </c>
      <c r="I19" s="3" t="s">
        <v>67</v>
      </c>
      <c r="J19" s="3" t="s">
        <v>67</v>
      </c>
      <c r="K19" s="3" t="s">
        <v>67</v>
      </c>
      <c r="L19" s="3" t="s">
        <v>67</v>
      </c>
      <c r="M19" s="3" t="s">
        <v>67</v>
      </c>
      <c r="N19" s="3" t="s">
        <v>67</v>
      </c>
    </row>
    <row r="20" spans="1:14" x14ac:dyDescent="0.3">
      <c r="A20" s="18" t="s">
        <v>43</v>
      </c>
      <c r="B20" s="3">
        <v>543720</v>
      </c>
      <c r="C20" s="3">
        <v>52274</v>
      </c>
      <c r="D20" s="24">
        <f>C20/B20</f>
        <v>9.6141396306922686E-2</v>
      </c>
      <c r="E20" s="3">
        <v>35340</v>
      </c>
      <c r="F20" s="24">
        <f>E20/B20</f>
        <v>6.4996689472522629E-2</v>
      </c>
      <c r="G20" s="3">
        <v>64655</v>
      </c>
      <c r="H20" s="24">
        <f>G20/B20</f>
        <v>0.11891230780548812</v>
      </c>
      <c r="I20" s="3">
        <v>25726</v>
      </c>
      <c r="J20" s="24">
        <f>I20/B20</f>
        <v>4.7314794379460019E-2</v>
      </c>
      <c r="K20" s="3">
        <v>9719</v>
      </c>
      <c r="L20" s="24">
        <f>K20/B20</f>
        <v>1.7875009195909661E-2</v>
      </c>
      <c r="M20" s="19">
        <f t="shared" si="1"/>
        <v>100100</v>
      </c>
      <c r="N20" s="24">
        <f>M20/B20</f>
        <v>0.1841021113808578</v>
      </c>
    </row>
    <row r="21" spans="1:14" x14ac:dyDescent="0.3">
      <c r="A21" s="18" t="s">
        <v>42</v>
      </c>
      <c r="B21" s="3">
        <v>154061</v>
      </c>
      <c r="C21" s="3">
        <v>17767</v>
      </c>
      <c r="D21" s="24">
        <f>C21/B21</f>
        <v>0.11532444940640396</v>
      </c>
      <c r="E21" s="3">
        <v>4095</v>
      </c>
      <c r="F21" s="24">
        <f>E21/B21</f>
        <v>2.6580380498633659E-2</v>
      </c>
      <c r="G21" s="3">
        <v>6976</v>
      </c>
      <c r="H21" s="24">
        <f>G21/B21</f>
        <v>4.5280765411103395E-2</v>
      </c>
      <c r="I21" s="3">
        <v>28362</v>
      </c>
      <c r="J21" s="24">
        <f>I21/B21</f>
        <v>0.18409591006159898</v>
      </c>
      <c r="K21" s="3">
        <v>6994</v>
      </c>
      <c r="L21" s="24">
        <f>K21/B21</f>
        <v>4.5397602248460026E-2</v>
      </c>
      <c r="M21" s="19">
        <f t="shared" si="1"/>
        <v>42332</v>
      </c>
      <c r="N21" s="24">
        <f>M21/B21</f>
        <v>0.27477427772116242</v>
      </c>
    </row>
    <row r="22" spans="1:14" x14ac:dyDescent="0.3">
      <c r="A22" s="18" t="s">
        <v>41</v>
      </c>
      <c r="B22" s="3">
        <v>542923</v>
      </c>
      <c r="C22" s="3">
        <v>13291</v>
      </c>
      <c r="D22" s="24">
        <f>C22/B22</f>
        <v>2.448045118736911E-2</v>
      </c>
      <c r="E22" s="3">
        <v>5508</v>
      </c>
      <c r="F22" s="24">
        <f>E22/B22</f>
        <v>1.0145085030473934E-2</v>
      </c>
      <c r="G22" s="3">
        <v>0</v>
      </c>
      <c r="H22" s="24">
        <f>G22/B22</f>
        <v>0</v>
      </c>
      <c r="I22" s="3">
        <v>0</v>
      </c>
      <c r="J22" s="24">
        <f>I22/B22</f>
        <v>0</v>
      </c>
      <c r="K22" s="3">
        <v>0</v>
      </c>
      <c r="L22" s="24">
        <f>K22/B22</f>
        <v>0</v>
      </c>
      <c r="M22" s="19">
        <f t="shared" si="1"/>
        <v>0</v>
      </c>
      <c r="N22" s="24">
        <f>M22/B22</f>
        <v>0</v>
      </c>
    </row>
    <row r="23" spans="1:14" x14ac:dyDescent="0.3">
      <c r="A23" s="18" t="s">
        <v>40</v>
      </c>
      <c r="B23" s="3">
        <v>47304</v>
      </c>
      <c r="C23" s="3">
        <v>48</v>
      </c>
      <c r="D23" s="24">
        <f>C23/B23</f>
        <v>1.0147133434804667E-3</v>
      </c>
      <c r="E23" s="3">
        <v>0</v>
      </c>
      <c r="F23" s="24">
        <f>E23/B23</f>
        <v>0</v>
      </c>
      <c r="G23" s="3">
        <v>0</v>
      </c>
      <c r="H23" s="24">
        <f>G23/B23</f>
        <v>0</v>
      </c>
      <c r="I23" s="3">
        <v>0</v>
      </c>
      <c r="J23" s="24">
        <f>I23/B23</f>
        <v>0</v>
      </c>
      <c r="K23" s="3">
        <v>0</v>
      </c>
      <c r="L23" s="24">
        <f>K23/B23</f>
        <v>0</v>
      </c>
      <c r="M23" s="19">
        <f t="shared" si="1"/>
        <v>0</v>
      </c>
      <c r="N23" s="24">
        <f>M23/B23</f>
        <v>0</v>
      </c>
    </row>
    <row r="24" spans="1:14" x14ac:dyDescent="0.3">
      <c r="A24" s="18" t="s">
        <v>39</v>
      </c>
      <c r="B24" s="3">
        <v>756912</v>
      </c>
      <c r="C24" s="3">
        <v>0</v>
      </c>
      <c r="D24" s="24">
        <f>C24/B24</f>
        <v>0</v>
      </c>
      <c r="E24" s="3">
        <v>0</v>
      </c>
      <c r="F24" s="24">
        <f>E24/B24</f>
        <v>0</v>
      </c>
      <c r="G24" s="3">
        <v>0</v>
      </c>
      <c r="H24" s="24">
        <f>G24/B24</f>
        <v>0</v>
      </c>
      <c r="I24" s="3">
        <v>0</v>
      </c>
      <c r="J24" s="24">
        <f>I24/B24</f>
        <v>0</v>
      </c>
      <c r="K24" s="3">
        <v>0</v>
      </c>
      <c r="L24" s="24">
        <f>K24/B24</f>
        <v>0</v>
      </c>
      <c r="M24" s="19">
        <f t="shared" si="1"/>
        <v>0</v>
      </c>
      <c r="N24" s="24">
        <f>M24/B24</f>
        <v>0</v>
      </c>
    </row>
    <row r="25" spans="1:14" x14ac:dyDescent="0.3">
      <c r="A25" s="18" t="s">
        <v>38</v>
      </c>
      <c r="B25" s="3" t="s">
        <v>67</v>
      </c>
      <c r="C25" s="3" t="s">
        <v>67</v>
      </c>
      <c r="D25" s="3" t="s">
        <v>67</v>
      </c>
      <c r="E25" s="3" t="s">
        <v>67</v>
      </c>
      <c r="F25" s="3" t="s">
        <v>67</v>
      </c>
      <c r="G25" s="3" t="s">
        <v>67</v>
      </c>
      <c r="H25" s="3" t="s">
        <v>67</v>
      </c>
      <c r="I25" s="3" t="s">
        <v>67</v>
      </c>
      <c r="J25" s="3" t="s">
        <v>67</v>
      </c>
      <c r="K25" s="3" t="s">
        <v>67</v>
      </c>
      <c r="L25" s="3" t="s">
        <v>67</v>
      </c>
      <c r="M25" s="3" t="s">
        <v>67</v>
      </c>
      <c r="N25" s="3" t="s">
        <v>67</v>
      </c>
    </row>
    <row r="26" spans="1:14" x14ac:dyDescent="0.3">
      <c r="A26" s="18" t="s">
        <v>37</v>
      </c>
      <c r="B26" s="3">
        <v>77754</v>
      </c>
      <c r="C26" s="3">
        <v>0</v>
      </c>
      <c r="D26" s="24">
        <f>C26/B26</f>
        <v>0</v>
      </c>
      <c r="E26" s="3">
        <v>0</v>
      </c>
      <c r="F26" s="24">
        <f>E26/B26</f>
        <v>0</v>
      </c>
      <c r="G26" s="3">
        <v>0</v>
      </c>
      <c r="H26" s="24">
        <f>G26/B26</f>
        <v>0</v>
      </c>
      <c r="I26" s="3">
        <v>0</v>
      </c>
      <c r="J26" s="24">
        <f>I26/B26</f>
        <v>0</v>
      </c>
      <c r="K26" s="3">
        <v>0</v>
      </c>
      <c r="L26" s="24">
        <f>K26/B26</f>
        <v>0</v>
      </c>
      <c r="M26" s="19">
        <f>G26+I26+K26</f>
        <v>0</v>
      </c>
      <c r="N26" s="24">
        <f>M26/B26</f>
        <v>0</v>
      </c>
    </row>
    <row r="27" spans="1:14" x14ac:dyDescent="0.3">
      <c r="A27" s="18" t="s">
        <v>36</v>
      </c>
      <c r="B27" s="3">
        <v>95209</v>
      </c>
      <c r="C27" s="3">
        <v>786</v>
      </c>
      <c r="D27" s="24">
        <f>C27/B27</f>
        <v>8.2555220619899387E-3</v>
      </c>
      <c r="E27" s="3">
        <v>2273</v>
      </c>
      <c r="F27" s="24">
        <f>E27/B27</f>
        <v>2.3873793443897111E-2</v>
      </c>
      <c r="G27" s="3">
        <v>0</v>
      </c>
      <c r="H27" s="24">
        <f>G27/B27</f>
        <v>0</v>
      </c>
      <c r="I27" s="3">
        <v>0</v>
      </c>
      <c r="J27" s="24">
        <f>I27/B27</f>
        <v>0</v>
      </c>
      <c r="K27" s="3">
        <v>0</v>
      </c>
      <c r="L27" s="24">
        <f>K27/B27</f>
        <v>0</v>
      </c>
      <c r="M27" s="19">
        <f>G27+I27+K27</f>
        <v>0</v>
      </c>
      <c r="N27" s="24">
        <f>M27/B27</f>
        <v>0</v>
      </c>
    </row>
    <row r="28" spans="1:14" x14ac:dyDescent="0.3">
      <c r="A28" s="18" t="s">
        <v>35</v>
      </c>
      <c r="B28" s="3">
        <v>58461</v>
      </c>
      <c r="C28" s="3">
        <v>15058</v>
      </c>
      <c r="D28" s="24">
        <f>C28/B28</f>
        <v>0.25757342501838831</v>
      </c>
      <c r="E28" s="3">
        <v>7613</v>
      </c>
      <c r="F28" s="24">
        <f>E28/B28</f>
        <v>0.13022356784865124</v>
      </c>
      <c r="G28" s="3">
        <v>1790</v>
      </c>
      <c r="H28" s="24">
        <f>G28/B28</f>
        <v>3.0618703067001932E-2</v>
      </c>
      <c r="I28" s="3">
        <v>12173</v>
      </c>
      <c r="J28" s="24">
        <f>I28/B28</f>
        <v>0.20822428627632097</v>
      </c>
      <c r="K28" s="3">
        <v>0</v>
      </c>
      <c r="L28" s="24">
        <f>K28/B28</f>
        <v>0</v>
      </c>
      <c r="M28" s="19">
        <f>G28+I28+K28</f>
        <v>13963</v>
      </c>
      <c r="N28" s="24">
        <f>M28/B28</f>
        <v>0.2388429893433229</v>
      </c>
    </row>
    <row r="29" spans="1:14" x14ac:dyDescent="0.3">
      <c r="A29" s="18" t="s">
        <v>34</v>
      </c>
      <c r="B29" s="3" t="s">
        <v>67</v>
      </c>
      <c r="C29" s="3" t="s">
        <v>67</v>
      </c>
      <c r="D29" s="3" t="s">
        <v>67</v>
      </c>
      <c r="E29" s="3" t="s">
        <v>67</v>
      </c>
      <c r="F29" s="3" t="s">
        <v>67</v>
      </c>
      <c r="G29" s="3" t="s">
        <v>67</v>
      </c>
      <c r="H29" s="3" t="s">
        <v>67</v>
      </c>
      <c r="I29" s="3" t="s">
        <v>67</v>
      </c>
      <c r="J29" s="3" t="s">
        <v>67</v>
      </c>
      <c r="K29" s="3" t="s">
        <v>67</v>
      </c>
      <c r="L29" s="3" t="s">
        <v>67</v>
      </c>
      <c r="M29" s="3" t="s">
        <v>67</v>
      </c>
      <c r="N29" s="3" t="s">
        <v>67</v>
      </c>
    </row>
    <row r="30" spans="1:14" x14ac:dyDescent="0.3">
      <c r="A30" s="18" t="s">
        <v>33</v>
      </c>
      <c r="B30" s="3" t="s">
        <v>67</v>
      </c>
      <c r="C30" s="3" t="s">
        <v>67</v>
      </c>
      <c r="D30" s="3" t="s">
        <v>67</v>
      </c>
      <c r="E30" s="3" t="s">
        <v>67</v>
      </c>
      <c r="F30" s="3" t="s">
        <v>67</v>
      </c>
      <c r="G30" s="3" t="s">
        <v>67</v>
      </c>
      <c r="H30" s="3" t="s">
        <v>67</v>
      </c>
      <c r="I30" s="3" t="s">
        <v>67</v>
      </c>
      <c r="J30" s="3" t="s">
        <v>67</v>
      </c>
      <c r="K30" s="3" t="s">
        <v>67</v>
      </c>
      <c r="L30" s="3" t="s">
        <v>67</v>
      </c>
      <c r="M30" s="3" t="s">
        <v>67</v>
      </c>
      <c r="N30" s="3" t="s">
        <v>67</v>
      </c>
    </row>
    <row r="31" spans="1:14" x14ac:dyDescent="0.3">
      <c r="A31" s="18" t="s">
        <v>32</v>
      </c>
      <c r="B31" s="3" t="s">
        <v>67</v>
      </c>
      <c r="C31" s="3" t="s">
        <v>67</v>
      </c>
      <c r="D31" s="3" t="s">
        <v>67</v>
      </c>
      <c r="E31" s="3" t="s">
        <v>67</v>
      </c>
      <c r="F31" s="3" t="s">
        <v>67</v>
      </c>
      <c r="G31" s="3" t="s">
        <v>67</v>
      </c>
      <c r="H31" s="3" t="s">
        <v>67</v>
      </c>
      <c r="I31" s="3" t="s">
        <v>67</v>
      </c>
      <c r="J31" s="3" t="s">
        <v>67</v>
      </c>
      <c r="K31" s="3" t="s">
        <v>67</v>
      </c>
      <c r="L31" s="3" t="s">
        <v>67</v>
      </c>
      <c r="M31" s="3" t="s">
        <v>67</v>
      </c>
      <c r="N31" s="3" t="s">
        <v>67</v>
      </c>
    </row>
    <row r="32" spans="1:14" x14ac:dyDescent="0.3">
      <c r="A32" s="18" t="s">
        <v>31</v>
      </c>
      <c r="B32" s="3">
        <v>256242</v>
      </c>
      <c r="C32" s="3">
        <v>1924</v>
      </c>
      <c r="D32" s="24">
        <f>C32/B32</f>
        <v>7.5085270954800536E-3</v>
      </c>
      <c r="E32" s="3">
        <v>0</v>
      </c>
      <c r="F32" s="24">
        <f>E32/B32</f>
        <v>0</v>
      </c>
      <c r="G32" s="3">
        <v>0</v>
      </c>
      <c r="H32" s="24">
        <f>G32/B32</f>
        <v>0</v>
      </c>
      <c r="I32" s="3">
        <v>0</v>
      </c>
      <c r="J32" s="24">
        <f>I32/B32</f>
        <v>0</v>
      </c>
      <c r="K32" s="3">
        <v>0</v>
      </c>
      <c r="L32" s="24">
        <f>K32/B32</f>
        <v>0</v>
      </c>
      <c r="M32" s="19">
        <f t="shared" ref="M32:M35" si="2">G32+I32+K32</f>
        <v>0</v>
      </c>
      <c r="N32" s="24">
        <f>M32/B32</f>
        <v>0</v>
      </c>
    </row>
    <row r="33" spans="1:14" x14ac:dyDescent="0.3">
      <c r="A33" s="18" t="s">
        <v>30</v>
      </c>
      <c r="B33" s="3">
        <v>110408</v>
      </c>
      <c r="C33" s="3">
        <v>21364</v>
      </c>
      <c r="D33" s="24">
        <f>C33/B33</f>
        <v>0.19350047098036374</v>
      </c>
      <c r="E33" s="3">
        <v>22249</v>
      </c>
      <c r="F33" s="24">
        <f>E33/B33</f>
        <v>0.20151619447866095</v>
      </c>
      <c r="G33" s="3">
        <v>21056</v>
      </c>
      <c r="H33" s="24">
        <f>G33/B33</f>
        <v>0.19071081805666257</v>
      </c>
      <c r="I33" s="3">
        <v>10519</v>
      </c>
      <c r="J33" s="24">
        <f>I33/B33</f>
        <v>9.527389319614521E-2</v>
      </c>
      <c r="K33" s="3">
        <v>12290</v>
      </c>
      <c r="L33" s="24">
        <f>K33/B33</f>
        <v>0.111314397507427</v>
      </c>
      <c r="M33" s="19">
        <f t="shared" si="2"/>
        <v>43865</v>
      </c>
      <c r="N33" s="24">
        <f>M33/B33</f>
        <v>0.39729910876023478</v>
      </c>
    </row>
    <row r="34" spans="1:14" x14ac:dyDescent="0.3">
      <c r="A34" s="18" t="s">
        <v>29</v>
      </c>
      <c r="B34" s="3" t="s">
        <v>67</v>
      </c>
      <c r="C34" s="3" t="s">
        <v>67</v>
      </c>
      <c r="D34" s="3" t="s">
        <v>67</v>
      </c>
      <c r="E34" s="3" t="s">
        <v>67</v>
      </c>
      <c r="F34" s="3" t="s">
        <v>67</v>
      </c>
      <c r="G34" s="3" t="s">
        <v>67</v>
      </c>
      <c r="H34" s="3" t="s">
        <v>67</v>
      </c>
      <c r="I34" s="3" t="s">
        <v>67</v>
      </c>
      <c r="J34" s="3" t="s">
        <v>67</v>
      </c>
      <c r="K34" s="3" t="s">
        <v>67</v>
      </c>
      <c r="L34" s="3" t="s">
        <v>67</v>
      </c>
      <c r="M34" s="3" t="s">
        <v>67</v>
      </c>
      <c r="N34" s="3" t="s">
        <v>67</v>
      </c>
    </row>
    <row r="35" spans="1:14" x14ac:dyDescent="0.3">
      <c r="A35" s="18" t="s">
        <v>28</v>
      </c>
      <c r="B35" s="3">
        <v>54172</v>
      </c>
      <c r="C35" s="3">
        <v>16360</v>
      </c>
      <c r="D35" s="24">
        <f>C35/B35</f>
        <v>0.30200103374436976</v>
      </c>
      <c r="E35" s="3">
        <v>0</v>
      </c>
      <c r="F35" s="24">
        <f>E35/B35</f>
        <v>0</v>
      </c>
      <c r="G35" s="3">
        <v>11269</v>
      </c>
      <c r="H35" s="24">
        <f>G35/B35</f>
        <v>0.20802259469836817</v>
      </c>
      <c r="I35" s="3">
        <v>0</v>
      </c>
      <c r="J35" s="24">
        <f>I35/B35</f>
        <v>0</v>
      </c>
      <c r="K35" s="3">
        <v>3886</v>
      </c>
      <c r="L35" s="24">
        <f>K35/B35</f>
        <v>7.1734475374732334E-2</v>
      </c>
      <c r="M35" s="19">
        <f t="shared" si="2"/>
        <v>15155</v>
      </c>
      <c r="N35" s="24">
        <f>M35/B35</f>
        <v>0.27975707007310052</v>
      </c>
    </row>
    <row r="36" spans="1:14" x14ac:dyDescent="0.3">
      <c r="A36" s="18" t="s">
        <v>27</v>
      </c>
      <c r="B36" s="3" t="s">
        <v>67</v>
      </c>
      <c r="C36" s="3" t="s">
        <v>67</v>
      </c>
      <c r="D36" s="3" t="s">
        <v>67</v>
      </c>
      <c r="E36" s="3" t="s">
        <v>67</v>
      </c>
      <c r="F36" s="3" t="s">
        <v>67</v>
      </c>
      <c r="G36" s="3" t="s">
        <v>67</v>
      </c>
      <c r="H36" s="3" t="s">
        <v>67</v>
      </c>
      <c r="I36" s="3" t="s">
        <v>67</v>
      </c>
      <c r="J36" s="3" t="s">
        <v>67</v>
      </c>
      <c r="K36" s="3" t="s">
        <v>67</v>
      </c>
      <c r="L36" s="3" t="s">
        <v>67</v>
      </c>
      <c r="M36" s="3" t="s">
        <v>67</v>
      </c>
      <c r="N36" s="3" t="s">
        <v>67</v>
      </c>
    </row>
    <row r="37" spans="1:14" x14ac:dyDescent="0.3">
      <c r="A37" s="18" t="s">
        <v>26</v>
      </c>
      <c r="B37" s="3" t="s">
        <v>67</v>
      </c>
      <c r="C37" s="3" t="s">
        <v>67</v>
      </c>
      <c r="D37" s="3" t="s">
        <v>67</v>
      </c>
      <c r="E37" s="3" t="s">
        <v>67</v>
      </c>
      <c r="F37" s="3" t="s">
        <v>67</v>
      </c>
      <c r="G37" s="3" t="s">
        <v>67</v>
      </c>
      <c r="H37" s="3" t="s">
        <v>67</v>
      </c>
      <c r="I37" s="3" t="s">
        <v>67</v>
      </c>
      <c r="J37" s="3" t="s">
        <v>67</v>
      </c>
      <c r="K37" s="3" t="s">
        <v>67</v>
      </c>
      <c r="L37" s="3" t="s">
        <v>67</v>
      </c>
      <c r="M37" s="3" t="s">
        <v>67</v>
      </c>
      <c r="N37" s="3" t="s">
        <v>67</v>
      </c>
    </row>
    <row r="38" spans="1:14" x14ac:dyDescent="0.3">
      <c r="A38" s="18" t="s">
        <v>25</v>
      </c>
      <c r="B38" s="3" t="s">
        <v>67</v>
      </c>
      <c r="C38" s="3" t="s">
        <v>67</v>
      </c>
      <c r="D38" s="3" t="s">
        <v>67</v>
      </c>
      <c r="E38" s="3" t="s">
        <v>67</v>
      </c>
      <c r="F38" s="3" t="s">
        <v>67</v>
      </c>
      <c r="G38" s="3" t="s">
        <v>67</v>
      </c>
      <c r="H38" s="3" t="s">
        <v>67</v>
      </c>
      <c r="I38" s="3" t="s">
        <v>67</v>
      </c>
      <c r="J38" s="3" t="s">
        <v>67</v>
      </c>
      <c r="K38" s="3" t="s">
        <v>67</v>
      </c>
      <c r="L38" s="3" t="s">
        <v>67</v>
      </c>
      <c r="M38" s="3" t="s">
        <v>67</v>
      </c>
      <c r="N38" s="3" t="s">
        <v>67</v>
      </c>
    </row>
    <row r="39" spans="1:14" x14ac:dyDescent="0.3">
      <c r="A39" s="18" t="s">
        <v>24</v>
      </c>
      <c r="B39" s="3" t="s">
        <v>67</v>
      </c>
      <c r="C39" s="3" t="s">
        <v>67</v>
      </c>
      <c r="D39" s="3" t="s">
        <v>67</v>
      </c>
      <c r="E39" s="3" t="s">
        <v>67</v>
      </c>
      <c r="F39" s="3" t="s">
        <v>67</v>
      </c>
      <c r="G39" s="3" t="s">
        <v>67</v>
      </c>
      <c r="H39" s="3" t="s">
        <v>67</v>
      </c>
      <c r="I39" s="3" t="s">
        <v>67</v>
      </c>
      <c r="J39" s="3" t="s">
        <v>67</v>
      </c>
      <c r="K39" s="3" t="s">
        <v>67</v>
      </c>
      <c r="L39" s="3" t="s">
        <v>67</v>
      </c>
      <c r="M39" s="3" t="s">
        <v>67</v>
      </c>
      <c r="N39" s="3" t="s">
        <v>67</v>
      </c>
    </row>
    <row r="40" spans="1:14" x14ac:dyDescent="0.3">
      <c r="A40" s="18" t="s">
        <v>23</v>
      </c>
      <c r="B40" s="3">
        <v>235860</v>
      </c>
      <c r="C40" s="3">
        <v>11578</v>
      </c>
      <c r="D40" s="24">
        <f>C40/B40</f>
        <v>4.908844229627745E-2</v>
      </c>
      <c r="E40" s="3">
        <v>6048</v>
      </c>
      <c r="F40" s="24">
        <f>E40/B40</f>
        <v>2.5642330195878912E-2</v>
      </c>
      <c r="G40" s="3">
        <v>0</v>
      </c>
      <c r="H40" s="24">
        <f>G40/B40</f>
        <v>0</v>
      </c>
      <c r="I40" s="3">
        <v>0</v>
      </c>
      <c r="J40" s="24">
        <f>I40/B40</f>
        <v>0</v>
      </c>
      <c r="K40" s="3">
        <v>0</v>
      </c>
      <c r="L40" s="24">
        <f>K40/B40</f>
        <v>0</v>
      </c>
      <c r="M40" s="19">
        <f>G40+I40+K40</f>
        <v>0</v>
      </c>
      <c r="N40" s="24">
        <f>M40/B40</f>
        <v>0</v>
      </c>
    </row>
    <row r="41" spans="1:14" x14ac:dyDescent="0.3">
      <c r="A41" s="18" t="s">
        <v>22</v>
      </c>
      <c r="B41" s="3" t="s">
        <v>67</v>
      </c>
      <c r="C41" s="3" t="s">
        <v>67</v>
      </c>
      <c r="D41" s="3" t="s">
        <v>67</v>
      </c>
      <c r="E41" s="3" t="s">
        <v>67</v>
      </c>
      <c r="F41" s="3" t="s">
        <v>67</v>
      </c>
      <c r="G41" s="3" t="s">
        <v>67</v>
      </c>
      <c r="H41" s="3" t="s">
        <v>67</v>
      </c>
      <c r="I41" s="3" t="s">
        <v>67</v>
      </c>
      <c r="J41" s="3" t="s">
        <v>67</v>
      </c>
      <c r="K41" s="3" t="s">
        <v>67</v>
      </c>
      <c r="L41" s="3" t="s">
        <v>67</v>
      </c>
      <c r="M41" s="3" t="s">
        <v>67</v>
      </c>
      <c r="N41" s="3" t="s">
        <v>67</v>
      </c>
    </row>
    <row r="42" spans="1:14" x14ac:dyDescent="0.3">
      <c r="A42" s="18" t="s">
        <v>21</v>
      </c>
      <c r="B42" s="3" t="s">
        <v>67</v>
      </c>
      <c r="C42" s="3" t="s">
        <v>67</v>
      </c>
      <c r="D42" s="3" t="s">
        <v>67</v>
      </c>
      <c r="E42" s="3" t="s">
        <v>67</v>
      </c>
      <c r="F42" s="3" t="s">
        <v>67</v>
      </c>
      <c r="G42" s="3" t="s">
        <v>67</v>
      </c>
      <c r="H42" s="3" t="s">
        <v>67</v>
      </c>
      <c r="I42" s="3" t="s">
        <v>67</v>
      </c>
      <c r="J42" s="3" t="s">
        <v>67</v>
      </c>
      <c r="K42" s="3" t="s">
        <v>67</v>
      </c>
      <c r="L42" s="3" t="s">
        <v>67</v>
      </c>
      <c r="M42" s="3" t="s">
        <v>67</v>
      </c>
      <c r="N42" s="3" t="s">
        <v>67</v>
      </c>
    </row>
    <row r="43" spans="1:14" x14ac:dyDescent="0.3">
      <c r="A43" s="18" t="s">
        <v>20</v>
      </c>
      <c r="B43" s="3">
        <v>109546</v>
      </c>
      <c r="C43" s="3">
        <v>10878</v>
      </c>
      <c r="D43" s="24">
        <f>C43/B43</f>
        <v>9.9300750369707702E-2</v>
      </c>
      <c r="E43" s="3">
        <v>0</v>
      </c>
      <c r="F43" s="24">
        <f>E43/B43</f>
        <v>0</v>
      </c>
      <c r="G43" s="3">
        <v>8795</v>
      </c>
      <c r="H43" s="24">
        <f>G43/B43</f>
        <v>8.0285907290088179E-2</v>
      </c>
      <c r="I43" s="3">
        <v>18277</v>
      </c>
      <c r="J43" s="24">
        <f>I43/B43</f>
        <v>0.16684315264820257</v>
      </c>
      <c r="K43" s="3">
        <v>4730</v>
      </c>
      <c r="L43" s="24">
        <f>K43/B43</f>
        <v>4.3178208241286764E-2</v>
      </c>
      <c r="M43" s="19">
        <f t="shared" ref="M43:M55" si="3">G43+I43+K43</f>
        <v>31802</v>
      </c>
      <c r="N43" s="24">
        <f>M43/B43</f>
        <v>0.29030726817957753</v>
      </c>
    </row>
    <row r="44" spans="1:14" x14ac:dyDescent="0.3">
      <c r="A44" s="18" t="s">
        <v>19</v>
      </c>
      <c r="B44" s="3">
        <v>35919</v>
      </c>
      <c r="C44" s="3">
        <v>5535</v>
      </c>
      <c r="D44" s="24">
        <f>C44/B44</f>
        <v>0.15409671761463292</v>
      </c>
      <c r="E44" s="3">
        <v>0</v>
      </c>
      <c r="F44" s="24">
        <f>E44/B44</f>
        <v>0</v>
      </c>
      <c r="G44" s="3">
        <v>0</v>
      </c>
      <c r="H44" s="24">
        <f>G44/B44</f>
        <v>0</v>
      </c>
      <c r="I44" s="3">
        <v>0</v>
      </c>
      <c r="J44" s="24">
        <f>I44/B44</f>
        <v>0</v>
      </c>
      <c r="K44" s="3">
        <v>0</v>
      </c>
      <c r="L44" s="24">
        <f>K44/B44</f>
        <v>0</v>
      </c>
      <c r="M44" s="19">
        <f t="shared" si="3"/>
        <v>0</v>
      </c>
      <c r="N44" s="24">
        <f>M44/B44</f>
        <v>0</v>
      </c>
    </row>
    <row r="45" spans="1:14" x14ac:dyDescent="0.3">
      <c r="A45" s="18" t="s">
        <v>18</v>
      </c>
      <c r="B45" s="3">
        <v>1095515</v>
      </c>
      <c r="C45" s="3">
        <v>6676</v>
      </c>
      <c r="D45" s="24">
        <f>C45/B45</f>
        <v>6.0939375544835075E-3</v>
      </c>
      <c r="E45" s="3">
        <v>0</v>
      </c>
      <c r="F45" s="24">
        <f>E45/B45</f>
        <v>0</v>
      </c>
      <c r="G45" s="3">
        <v>0</v>
      </c>
      <c r="H45" s="24">
        <f>G45/B45</f>
        <v>0</v>
      </c>
      <c r="I45" s="3">
        <v>0</v>
      </c>
      <c r="J45" s="24">
        <f>I45/B45</f>
        <v>0</v>
      </c>
      <c r="K45" s="3">
        <v>0</v>
      </c>
      <c r="L45" s="24">
        <f>K45/B45</f>
        <v>0</v>
      </c>
      <c r="M45" s="19">
        <f t="shared" si="3"/>
        <v>0</v>
      </c>
      <c r="N45" s="24">
        <f>M45/B45</f>
        <v>0</v>
      </c>
    </row>
    <row r="46" spans="1:14" x14ac:dyDescent="0.3">
      <c r="A46" s="18" t="s">
        <v>17</v>
      </c>
      <c r="B46" s="3" t="s">
        <v>67</v>
      </c>
      <c r="C46" s="3" t="s">
        <v>67</v>
      </c>
      <c r="D46" s="3" t="s">
        <v>67</v>
      </c>
      <c r="E46" s="3" t="s">
        <v>67</v>
      </c>
      <c r="F46" s="3" t="s">
        <v>67</v>
      </c>
      <c r="G46" s="3" t="s">
        <v>67</v>
      </c>
      <c r="H46" s="3" t="s">
        <v>67</v>
      </c>
      <c r="I46" s="3" t="s">
        <v>67</v>
      </c>
      <c r="J46" s="3" t="s">
        <v>67</v>
      </c>
      <c r="K46" s="3" t="s">
        <v>67</v>
      </c>
      <c r="L46" s="3" t="s">
        <v>67</v>
      </c>
      <c r="M46" s="3" t="s">
        <v>67</v>
      </c>
      <c r="N46" s="3" t="s">
        <v>67</v>
      </c>
    </row>
    <row r="47" spans="1:14" x14ac:dyDescent="0.3">
      <c r="A47" s="18" t="s">
        <v>16</v>
      </c>
      <c r="B47" s="3">
        <v>11</v>
      </c>
      <c r="C47" s="3">
        <v>0</v>
      </c>
      <c r="D47" s="24">
        <v>0</v>
      </c>
      <c r="E47" s="3">
        <v>0</v>
      </c>
      <c r="F47" s="24">
        <v>0</v>
      </c>
      <c r="G47" s="3">
        <v>0</v>
      </c>
      <c r="H47" s="24">
        <v>0</v>
      </c>
      <c r="I47" s="3">
        <v>0</v>
      </c>
      <c r="J47" s="24">
        <v>0</v>
      </c>
      <c r="K47" s="3">
        <v>0</v>
      </c>
      <c r="L47" s="24">
        <v>0</v>
      </c>
      <c r="M47" s="19">
        <f t="shared" si="3"/>
        <v>0</v>
      </c>
      <c r="N47" s="24">
        <v>0</v>
      </c>
    </row>
    <row r="48" spans="1:14" x14ac:dyDescent="0.3">
      <c r="A48" s="18" t="s">
        <v>15</v>
      </c>
      <c r="B48" s="3" t="s">
        <v>67</v>
      </c>
      <c r="C48" s="3" t="s">
        <v>67</v>
      </c>
      <c r="D48" s="3" t="s">
        <v>67</v>
      </c>
      <c r="E48" s="3" t="s">
        <v>67</v>
      </c>
      <c r="F48" s="3" t="s">
        <v>67</v>
      </c>
      <c r="G48" s="3" t="s">
        <v>67</v>
      </c>
      <c r="H48" s="3" t="s">
        <v>67</v>
      </c>
      <c r="I48" s="3" t="s">
        <v>67</v>
      </c>
      <c r="J48" s="3" t="s">
        <v>67</v>
      </c>
      <c r="K48" s="3" t="s">
        <v>67</v>
      </c>
      <c r="L48" s="3" t="s">
        <v>67</v>
      </c>
      <c r="M48" s="3" t="s">
        <v>67</v>
      </c>
      <c r="N48" s="3" t="s">
        <v>67</v>
      </c>
    </row>
    <row r="49" spans="1:14" x14ac:dyDescent="0.3">
      <c r="A49" s="18" t="s">
        <v>14</v>
      </c>
      <c r="B49" s="3">
        <v>25278</v>
      </c>
      <c r="C49" s="3">
        <v>0</v>
      </c>
      <c r="D49" s="24">
        <f>C49/B49</f>
        <v>0</v>
      </c>
      <c r="E49" s="3">
        <v>0</v>
      </c>
      <c r="F49" s="24">
        <f>E49/B49</f>
        <v>0</v>
      </c>
      <c r="G49" s="3">
        <v>5720</v>
      </c>
      <c r="H49" s="24">
        <f>G49/B49</f>
        <v>0.22628372497824195</v>
      </c>
      <c r="I49" s="3">
        <v>0</v>
      </c>
      <c r="J49" s="24">
        <f>I49/B49</f>
        <v>0</v>
      </c>
      <c r="K49" s="3">
        <v>0</v>
      </c>
      <c r="L49" s="24">
        <f>K49/B49</f>
        <v>0</v>
      </c>
      <c r="M49" s="19">
        <f t="shared" si="3"/>
        <v>5720</v>
      </c>
      <c r="N49" s="24">
        <f>M49/B49</f>
        <v>0.22628372497824195</v>
      </c>
    </row>
    <row r="50" spans="1:14" x14ac:dyDescent="0.3">
      <c r="A50" s="18" t="s">
        <v>13</v>
      </c>
      <c r="B50" s="3">
        <v>76534</v>
      </c>
      <c r="C50" s="3">
        <v>0</v>
      </c>
      <c r="D50" s="24">
        <f>C50/B50</f>
        <v>0</v>
      </c>
      <c r="E50" s="3">
        <v>0</v>
      </c>
      <c r="F50" s="24">
        <f>E50/B50</f>
        <v>0</v>
      </c>
      <c r="G50" s="3">
        <v>0</v>
      </c>
      <c r="H50" s="24">
        <f>G50/B50</f>
        <v>0</v>
      </c>
      <c r="I50" s="3">
        <v>0</v>
      </c>
      <c r="J50" s="24">
        <f>I50/B50</f>
        <v>0</v>
      </c>
      <c r="K50" s="3">
        <v>0</v>
      </c>
      <c r="L50" s="24">
        <f>K50/B50</f>
        <v>0</v>
      </c>
      <c r="M50" s="19">
        <f t="shared" si="3"/>
        <v>0</v>
      </c>
      <c r="N50" s="24">
        <f>M50/B50</f>
        <v>0</v>
      </c>
    </row>
    <row r="51" spans="1:14" x14ac:dyDescent="0.3">
      <c r="A51" s="18" t="s">
        <v>12</v>
      </c>
      <c r="B51" s="3">
        <v>211427</v>
      </c>
      <c r="C51" s="3">
        <v>25971</v>
      </c>
      <c r="D51" s="24">
        <f>C51/B51</f>
        <v>0.12283672378646057</v>
      </c>
      <c r="E51" s="3">
        <v>35580</v>
      </c>
      <c r="F51" s="24">
        <f>E51/B51</f>
        <v>0.16828503455093247</v>
      </c>
      <c r="G51" s="3">
        <v>35553</v>
      </c>
      <c r="H51" s="24">
        <f>G51/B51</f>
        <v>0.168157330899081</v>
      </c>
      <c r="I51" s="3">
        <v>300</v>
      </c>
      <c r="J51" s="24">
        <f>I51/B51</f>
        <v>1.4189294650162941E-3</v>
      </c>
      <c r="K51" s="3">
        <v>0</v>
      </c>
      <c r="L51" s="24">
        <f>K51/B51</f>
        <v>0</v>
      </c>
      <c r="M51" s="19">
        <f t="shared" si="3"/>
        <v>35853</v>
      </c>
      <c r="N51" s="24">
        <f>M51/B51</f>
        <v>0.16957626036409731</v>
      </c>
    </row>
    <row r="52" spans="1:14" x14ac:dyDescent="0.3">
      <c r="A52" s="18" t="s">
        <v>11</v>
      </c>
      <c r="B52" s="3" t="s">
        <v>67</v>
      </c>
      <c r="C52" s="3" t="s">
        <v>67</v>
      </c>
      <c r="D52" s="3" t="s">
        <v>67</v>
      </c>
      <c r="E52" s="3" t="s">
        <v>67</v>
      </c>
      <c r="F52" s="3" t="s">
        <v>67</v>
      </c>
      <c r="G52" s="3" t="s">
        <v>67</v>
      </c>
      <c r="H52" s="3" t="s">
        <v>67</v>
      </c>
      <c r="I52" s="3" t="s">
        <v>67</v>
      </c>
      <c r="J52" s="3" t="s">
        <v>67</v>
      </c>
      <c r="K52" s="3" t="s">
        <v>67</v>
      </c>
      <c r="L52" s="3" t="s">
        <v>67</v>
      </c>
      <c r="M52" s="3" t="s">
        <v>67</v>
      </c>
      <c r="N52" s="3" t="s">
        <v>67</v>
      </c>
    </row>
    <row r="53" spans="1:14" x14ac:dyDescent="0.3">
      <c r="A53" s="18" t="s">
        <v>10</v>
      </c>
      <c r="B53" s="3" t="s">
        <v>67</v>
      </c>
      <c r="C53" s="3" t="s">
        <v>67</v>
      </c>
      <c r="D53" s="3" t="s">
        <v>67</v>
      </c>
      <c r="E53" s="3" t="s">
        <v>67</v>
      </c>
      <c r="F53" s="3" t="s">
        <v>67</v>
      </c>
      <c r="G53" s="3" t="s">
        <v>67</v>
      </c>
      <c r="H53" s="3" t="s">
        <v>67</v>
      </c>
      <c r="I53" s="3" t="s">
        <v>67</v>
      </c>
      <c r="J53" s="3" t="s">
        <v>67</v>
      </c>
      <c r="K53" s="3" t="s">
        <v>67</v>
      </c>
      <c r="L53" s="3" t="s">
        <v>67</v>
      </c>
      <c r="M53" s="3" t="s">
        <v>67</v>
      </c>
      <c r="N53" s="3" t="s">
        <v>67</v>
      </c>
    </row>
    <row r="54" spans="1:14" x14ac:dyDescent="0.3">
      <c r="A54" s="18" t="s">
        <v>9</v>
      </c>
      <c r="B54" s="3">
        <v>252990</v>
      </c>
      <c r="C54" s="3">
        <v>0</v>
      </c>
      <c r="D54" s="24">
        <f>C54/B54</f>
        <v>0</v>
      </c>
      <c r="E54" s="3">
        <v>0</v>
      </c>
      <c r="F54" s="24">
        <f>E54/B54</f>
        <v>0</v>
      </c>
      <c r="G54" s="3">
        <v>0</v>
      </c>
      <c r="H54" s="24">
        <f>G54/B54</f>
        <v>0</v>
      </c>
      <c r="I54" s="3">
        <v>0</v>
      </c>
      <c r="J54" s="24">
        <f>I54/B54</f>
        <v>0</v>
      </c>
      <c r="K54" s="3">
        <v>0</v>
      </c>
      <c r="L54" s="24">
        <f>K54/B54</f>
        <v>0</v>
      </c>
      <c r="M54" s="19">
        <f t="shared" si="3"/>
        <v>0</v>
      </c>
      <c r="N54" s="24">
        <f>M54/B54</f>
        <v>0</v>
      </c>
    </row>
    <row r="55" spans="1:14" x14ac:dyDescent="0.3">
      <c r="A55" s="18" t="s">
        <v>8</v>
      </c>
      <c r="B55" s="3">
        <v>124225</v>
      </c>
      <c r="C55" s="3">
        <v>0</v>
      </c>
      <c r="D55" s="24">
        <f>C55/B55</f>
        <v>0</v>
      </c>
      <c r="E55" s="3">
        <v>0</v>
      </c>
      <c r="F55" s="24">
        <f>E55/B55</f>
        <v>0</v>
      </c>
      <c r="G55" s="3">
        <v>0</v>
      </c>
      <c r="H55" s="24">
        <f>G55/B55</f>
        <v>0</v>
      </c>
      <c r="I55" s="3">
        <v>0</v>
      </c>
      <c r="J55" s="24">
        <f>I55/B55</f>
        <v>0</v>
      </c>
      <c r="K55" s="3">
        <v>0</v>
      </c>
      <c r="L55" s="24">
        <f>K55/B55</f>
        <v>0</v>
      </c>
      <c r="M55" s="19">
        <f t="shared" si="3"/>
        <v>0</v>
      </c>
      <c r="N55" s="24">
        <f>M55/B55</f>
        <v>0</v>
      </c>
    </row>
    <row r="56" spans="1:14" x14ac:dyDescent="0.3">
      <c r="A56" s="18" t="s">
        <v>7</v>
      </c>
      <c r="B56" s="3" t="s">
        <v>67</v>
      </c>
      <c r="C56" s="3" t="s">
        <v>67</v>
      </c>
      <c r="D56" s="3" t="s">
        <v>67</v>
      </c>
      <c r="E56" s="3" t="s">
        <v>67</v>
      </c>
      <c r="F56" s="3" t="s">
        <v>67</v>
      </c>
      <c r="G56" s="3" t="s">
        <v>67</v>
      </c>
      <c r="H56" s="3" t="s">
        <v>67</v>
      </c>
      <c r="I56" s="3" t="s">
        <v>67</v>
      </c>
      <c r="J56" s="3" t="s">
        <v>67</v>
      </c>
      <c r="K56" s="3" t="s">
        <v>67</v>
      </c>
      <c r="L56" s="3" t="s">
        <v>67</v>
      </c>
      <c r="M56" s="3" t="s">
        <v>67</v>
      </c>
      <c r="N56" s="3" t="s">
        <v>67</v>
      </c>
    </row>
    <row r="57" spans="1:14" x14ac:dyDescent="0.3">
      <c r="A57" s="18" t="s">
        <v>5</v>
      </c>
      <c r="B57" s="3">
        <v>152922</v>
      </c>
      <c r="C57" s="3">
        <v>0</v>
      </c>
      <c r="D57" s="24">
        <f>C57/B57</f>
        <v>0</v>
      </c>
      <c r="E57" s="3">
        <v>0</v>
      </c>
      <c r="F57" s="24">
        <f>E57/B57</f>
        <v>0</v>
      </c>
      <c r="G57" s="3">
        <v>0</v>
      </c>
      <c r="H57" s="24">
        <f>G57/B57</f>
        <v>0</v>
      </c>
      <c r="I57" s="3">
        <v>0</v>
      </c>
      <c r="J57" s="24">
        <f>I57/B57</f>
        <v>0</v>
      </c>
      <c r="K57" s="3">
        <v>0</v>
      </c>
      <c r="L57" s="24">
        <f>K57/B57</f>
        <v>0</v>
      </c>
      <c r="M57" s="19">
        <f>G57+I57+K57</f>
        <v>0</v>
      </c>
      <c r="N57" s="24">
        <f>M57/B57</f>
        <v>0</v>
      </c>
    </row>
    <row r="58" spans="1:14" x14ac:dyDescent="0.3">
      <c r="A58" s="18" t="s">
        <v>4</v>
      </c>
      <c r="B58" s="3" t="s">
        <v>67</v>
      </c>
      <c r="C58" s="3" t="s">
        <v>67</v>
      </c>
      <c r="D58" s="3" t="s">
        <v>67</v>
      </c>
      <c r="E58" s="3" t="s">
        <v>67</v>
      </c>
      <c r="F58" s="3" t="s">
        <v>67</v>
      </c>
      <c r="G58" s="3" t="s">
        <v>67</v>
      </c>
      <c r="H58" s="3" t="s">
        <v>67</v>
      </c>
      <c r="I58" s="3" t="s">
        <v>67</v>
      </c>
      <c r="J58" s="3" t="s">
        <v>67</v>
      </c>
      <c r="K58" s="3" t="s">
        <v>67</v>
      </c>
      <c r="L58" s="3" t="s">
        <v>67</v>
      </c>
      <c r="M58" s="3" t="s">
        <v>67</v>
      </c>
      <c r="N58" s="3" t="s">
        <v>67</v>
      </c>
    </row>
    <row r="59" spans="1:14" x14ac:dyDescent="0.3">
      <c r="A59" s="18" t="s">
        <v>3</v>
      </c>
      <c r="B59" s="3">
        <v>114722</v>
      </c>
      <c r="C59" s="3">
        <v>12845</v>
      </c>
      <c r="D59" s="24">
        <f>C59/B59</f>
        <v>0.11196631857882533</v>
      </c>
      <c r="E59" s="3">
        <v>3237</v>
      </c>
      <c r="F59" s="24">
        <f>E59/B59</f>
        <v>2.8216035285298372E-2</v>
      </c>
      <c r="G59" s="3">
        <v>7908</v>
      </c>
      <c r="H59" s="24">
        <f>G59/B59</f>
        <v>6.8931852652499084E-2</v>
      </c>
      <c r="I59" s="3">
        <v>0</v>
      </c>
      <c r="J59" s="24">
        <f>I59/B59</f>
        <v>0</v>
      </c>
      <c r="K59" s="3">
        <v>4962</v>
      </c>
      <c r="L59" s="24">
        <f>K59/B59</f>
        <v>4.3252384023988427E-2</v>
      </c>
      <c r="M59" s="19">
        <f>G59+I59+K59</f>
        <v>12870</v>
      </c>
      <c r="N59" s="24">
        <f>M59/B59</f>
        <v>0.11218423667648751</v>
      </c>
    </row>
    <row r="60" spans="1:14" s="21" customFormat="1" x14ac:dyDescent="0.3">
      <c r="A60" s="21" t="s">
        <v>2</v>
      </c>
      <c r="B60" s="7">
        <f>SUM(B4:B59)</f>
        <v>6987001</v>
      </c>
      <c r="C60" s="23">
        <f>SUM(C4:C59)</f>
        <v>391081</v>
      </c>
      <c r="D60" s="22">
        <f>C60/B60</f>
        <v>5.5972655506990765E-2</v>
      </c>
      <c r="E60" s="23">
        <f>SUM(E4:E59)</f>
        <v>224133</v>
      </c>
      <c r="F60" s="22">
        <f>E60/B60</f>
        <v>3.2078569904312307E-2</v>
      </c>
      <c r="G60" s="23">
        <f>SUM(G4:G59)</f>
        <v>203669</v>
      </c>
      <c r="H60" s="22">
        <f>G60/B60</f>
        <v>2.9149702425976465E-2</v>
      </c>
      <c r="I60" s="23">
        <f>SUM(I4:I59)</f>
        <v>103053</v>
      </c>
      <c r="J60" s="22">
        <f>I60/B60</f>
        <v>1.474924649359575E-2</v>
      </c>
      <c r="K60" s="23">
        <f>SUM(K4:K59)</f>
        <v>59188</v>
      </c>
      <c r="L60" s="22">
        <f>K60/B60</f>
        <v>8.4711595146472717E-3</v>
      </c>
      <c r="M60" s="23">
        <f>SUM(M4:M59)</f>
        <v>365910</v>
      </c>
      <c r="N60" s="22">
        <f>M60/B60</f>
        <v>5.2370108434219485E-2</v>
      </c>
    </row>
    <row r="61" spans="1:14" s="45" customFormat="1" x14ac:dyDescent="0.3">
      <c r="A61" s="41"/>
      <c r="B61" s="42" t="s">
        <v>70</v>
      </c>
      <c r="C61" s="42" t="s">
        <v>70</v>
      </c>
      <c r="D61" s="43" t="s">
        <v>0</v>
      </c>
      <c r="E61" s="42" t="s">
        <v>70</v>
      </c>
      <c r="F61" s="43" t="s">
        <v>0</v>
      </c>
      <c r="G61" s="42" t="s">
        <v>70</v>
      </c>
      <c r="H61" s="43" t="s">
        <v>0</v>
      </c>
      <c r="I61" s="42" t="s">
        <v>70</v>
      </c>
      <c r="J61" s="43" t="s">
        <v>0</v>
      </c>
      <c r="K61" s="42" t="s">
        <v>70</v>
      </c>
      <c r="L61" s="43" t="s">
        <v>0</v>
      </c>
      <c r="M61" s="42" t="s">
        <v>70</v>
      </c>
      <c r="N61" s="44" t="s">
        <v>0</v>
      </c>
    </row>
    <row r="62" spans="1:14" ht="75.45" customHeight="1" x14ac:dyDescent="0.3">
      <c r="A62" s="25"/>
      <c r="B62" s="20" t="s">
        <v>63</v>
      </c>
      <c r="C62" s="92" t="s">
        <v>104</v>
      </c>
      <c r="D62" s="92"/>
      <c r="E62" s="93" t="s">
        <v>105</v>
      </c>
      <c r="F62" s="93"/>
      <c r="G62" s="94" t="s">
        <v>106</v>
      </c>
      <c r="H62" s="94"/>
      <c r="I62" s="95" t="s">
        <v>107</v>
      </c>
      <c r="J62" s="95"/>
      <c r="K62" s="96" t="s">
        <v>108</v>
      </c>
      <c r="L62" s="96"/>
      <c r="M62" s="91" t="s">
        <v>109</v>
      </c>
      <c r="N62" s="91"/>
    </row>
  </sheetData>
  <mergeCells count="18">
    <mergeCell ref="E2:F2"/>
    <mergeCell ref="G2:H2"/>
    <mergeCell ref="I2:J2"/>
    <mergeCell ref="M62:N62"/>
    <mergeCell ref="M1:N1"/>
    <mergeCell ref="C62:D62"/>
    <mergeCell ref="E62:F62"/>
    <mergeCell ref="G62:H62"/>
    <mergeCell ref="I62:J62"/>
    <mergeCell ref="K62:L62"/>
    <mergeCell ref="K2:L2"/>
    <mergeCell ref="M2:N2"/>
    <mergeCell ref="C1:D1"/>
    <mergeCell ref="E1:F1"/>
    <mergeCell ref="G1:H1"/>
    <mergeCell ref="I1:J1"/>
    <mergeCell ref="K1:L1"/>
    <mergeCell ref="C2:D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7FE39-6A6D-41CC-87E9-2A2811E5EDCA}">
  <dimension ref="A1:N62"/>
  <sheetViews>
    <sheetView topLeftCell="A4" zoomScale="69" zoomScaleNormal="70" workbookViewId="0">
      <selection activeCell="G19" sqref="G19"/>
    </sheetView>
  </sheetViews>
  <sheetFormatPr defaultColWidth="8.88671875" defaultRowHeight="14.4" x14ac:dyDescent="0.3"/>
  <cols>
    <col min="1" max="1" width="33.77734375" style="18" customWidth="1"/>
    <col min="2" max="2" width="17.44140625" style="3" customWidth="1"/>
    <col min="3" max="3" width="26" style="19" customWidth="1"/>
    <col min="4" max="4" width="8.88671875" style="18" customWidth="1"/>
    <col min="5" max="5" width="26.77734375" style="19" customWidth="1"/>
    <col min="6" max="6" width="9.21875" style="18" customWidth="1"/>
    <col min="7" max="7" width="24" style="19" customWidth="1"/>
    <col min="8" max="8" width="8.88671875" style="18" customWidth="1"/>
    <col min="9" max="9" width="25.44140625" style="19" customWidth="1"/>
    <col min="10" max="10" width="11.44140625" style="18" customWidth="1"/>
    <col min="11" max="11" width="29.21875" style="19" customWidth="1"/>
    <col min="12" max="12" width="11.5546875" style="18" customWidth="1"/>
    <col min="13" max="13" width="24" style="19" customWidth="1"/>
    <col min="14" max="16384" width="8.88671875" style="18"/>
  </cols>
  <sheetData>
    <row r="1" spans="1:14" ht="102" customHeight="1" x14ac:dyDescent="0.3">
      <c r="A1" s="25" t="s">
        <v>61</v>
      </c>
      <c r="B1" s="20" t="s">
        <v>63</v>
      </c>
      <c r="C1" s="92" t="s">
        <v>104</v>
      </c>
      <c r="D1" s="92"/>
      <c r="E1" s="93" t="s">
        <v>105</v>
      </c>
      <c r="F1" s="93"/>
      <c r="G1" s="94" t="s">
        <v>106</v>
      </c>
      <c r="H1" s="94"/>
      <c r="I1" s="95" t="s">
        <v>107</v>
      </c>
      <c r="J1" s="95"/>
      <c r="K1" s="96" t="s">
        <v>110</v>
      </c>
      <c r="L1" s="96"/>
      <c r="M1" s="91" t="s">
        <v>111</v>
      </c>
      <c r="N1" s="91"/>
    </row>
    <row r="2" spans="1:14" s="57" customFormat="1" ht="13.2" x14ac:dyDescent="0.25">
      <c r="A2" s="56" t="s">
        <v>112</v>
      </c>
      <c r="B2" s="56">
        <v>2018</v>
      </c>
      <c r="C2" s="87" t="s">
        <v>114</v>
      </c>
      <c r="D2" s="87"/>
      <c r="E2" s="87" t="s">
        <v>114</v>
      </c>
      <c r="F2" s="87"/>
      <c r="G2" s="87" t="s">
        <v>114</v>
      </c>
      <c r="H2" s="87"/>
      <c r="I2" s="87" t="s">
        <v>114</v>
      </c>
      <c r="J2" s="87"/>
      <c r="K2" s="87" t="s">
        <v>114</v>
      </c>
      <c r="L2" s="87"/>
      <c r="M2" s="87" t="s">
        <v>114</v>
      </c>
      <c r="N2" s="87"/>
    </row>
    <row r="3" spans="1:14" s="45" customFormat="1" x14ac:dyDescent="0.3">
      <c r="A3" s="41" t="s">
        <v>65</v>
      </c>
      <c r="B3" s="42" t="s">
        <v>70</v>
      </c>
      <c r="C3" s="42" t="s">
        <v>70</v>
      </c>
      <c r="D3" s="43" t="s">
        <v>0</v>
      </c>
      <c r="E3" s="42" t="s">
        <v>70</v>
      </c>
      <c r="F3" s="43" t="s">
        <v>0</v>
      </c>
      <c r="G3" s="42" t="s">
        <v>70</v>
      </c>
      <c r="H3" s="43" t="s">
        <v>0</v>
      </c>
      <c r="I3" s="42" t="s">
        <v>70</v>
      </c>
      <c r="J3" s="43" t="s">
        <v>0</v>
      </c>
      <c r="K3" s="42" t="s">
        <v>70</v>
      </c>
      <c r="L3" s="43" t="s">
        <v>0</v>
      </c>
      <c r="M3" s="42" t="s">
        <v>70</v>
      </c>
      <c r="N3" s="44" t="s">
        <v>0</v>
      </c>
    </row>
    <row r="4" spans="1:14" x14ac:dyDescent="0.3">
      <c r="A4" s="18" t="s">
        <v>59</v>
      </c>
      <c r="B4" s="3">
        <v>201731</v>
      </c>
      <c r="C4" s="3">
        <v>0</v>
      </c>
      <c r="D4" s="24">
        <f>C4/B4</f>
        <v>0</v>
      </c>
      <c r="E4" s="3">
        <v>0</v>
      </c>
      <c r="F4" s="24">
        <f>E4/B4</f>
        <v>0</v>
      </c>
      <c r="G4" s="3">
        <v>0</v>
      </c>
      <c r="H4" s="24">
        <f>G4/B4</f>
        <v>0</v>
      </c>
      <c r="I4" s="3">
        <v>0</v>
      </c>
      <c r="J4" s="24">
        <f>I4/B4</f>
        <v>0</v>
      </c>
      <c r="K4" s="3">
        <v>0</v>
      </c>
      <c r="L4" s="24">
        <f>K4/B4</f>
        <v>0</v>
      </c>
      <c r="M4" s="19">
        <f t="shared" ref="M4:M15" si="0">G4+I4+K4</f>
        <v>0</v>
      </c>
      <c r="N4" s="24">
        <f>M4/B4</f>
        <v>0</v>
      </c>
    </row>
    <row r="5" spans="1:14" x14ac:dyDescent="0.3">
      <c r="A5" s="18" t="s">
        <v>58</v>
      </c>
      <c r="B5" s="3" t="s">
        <v>67</v>
      </c>
      <c r="C5" s="3" t="s">
        <v>67</v>
      </c>
      <c r="D5" s="3" t="s">
        <v>67</v>
      </c>
      <c r="E5" s="3" t="s">
        <v>67</v>
      </c>
      <c r="F5" s="3" t="s">
        <v>67</v>
      </c>
      <c r="G5" s="3" t="s">
        <v>67</v>
      </c>
      <c r="H5" s="3" t="s">
        <v>67</v>
      </c>
      <c r="I5" s="3" t="s">
        <v>67</v>
      </c>
      <c r="J5" s="3" t="s">
        <v>67</v>
      </c>
      <c r="K5" s="3" t="s">
        <v>67</v>
      </c>
      <c r="L5" s="3" t="s">
        <v>67</v>
      </c>
      <c r="M5" s="3" t="s">
        <v>67</v>
      </c>
      <c r="N5" s="3" t="s">
        <v>67</v>
      </c>
    </row>
    <row r="6" spans="1:14" x14ac:dyDescent="0.3">
      <c r="A6" s="18" t="s">
        <v>57</v>
      </c>
      <c r="B6" s="3">
        <v>34284</v>
      </c>
      <c r="C6" s="3">
        <v>0</v>
      </c>
      <c r="D6" s="24">
        <f>C6/B6</f>
        <v>0</v>
      </c>
      <c r="E6" s="3">
        <v>0</v>
      </c>
      <c r="F6" s="24">
        <f>E6/B6</f>
        <v>0</v>
      </c>
      <c r="G6" s="3">
        <v>0</v>
      </c>
      <c r="H6" s="24">
        <f>G6/B6</f>
        <v>0</v>
      </c>
      <c r="I6" s="3">
        <v>0</v>
      </c>
      <c r="J6" s="24">
        <f>I6/B6</f>
        <v>0</v>
      </c>
      <c r="K6" s="3">
        <v>0</v>
      </c>
      <c r="L6" s="24">
        <f>K6/B6</f>
        <v>0</v>
      </c>
      <c r="M6" s="19">
        <f t="shared" si="0"/>
        <v>0</v>
      </c>
      <c r="N6" s="24">
        <f>M6/B6</f>
        <v>0</v>
      </c>
    </row>
    <row r="7" spans="1:14" x14ac:dyDescent="0.3">
      <c r="A7" s="18" t="s">
        <v>56</v>
      </c>
      <c r="B7" s="3" t="s">
        <v>67</v>
      </c>
      <c r="C7" s="3" t="s">
        <v>67</v>
      </c>
      <c r="D7" s="3" t="s">
        <v>67</v>
      </c>
      <c r="E7" s="3" t="s">
        <v>67</v>
      </c>
      <c r="F7" s="3" t="s">
        <v>67</v>
      </c>
      <c r="G7" s="3" t="s">
        <v>67</v>
      </c>
      <c r="H7" s="3" t="s">
        <v>67</v>
      </c>
      <c r="I7" s="3" t="s">
        <v>67</v>
      </c>
      <c r="J7" s="3" t="s">
        <v>67</v>
      </c>
      <c r="K7" s="3" t="s">
        <v>67</v>
      </c>
      <c r="L7" s="3" t="s">
        <v>67</v>
      </c>
      <c r="M7" s="3" t="s">
        <v>67</v>
      </c>
      <c r="N7" s="3" t="s">
        <v>67</v>
      </c>
    </row>
    <row r="8" spans="1:14" x14ac:dyDescent="0.3">
      <c r="A8" s="18" t="s">
        <v>55</v>
      </c>
      <c r="B8" s="3">
        <v>82496</v>
      </c>
      <c r="C8" s="3">
        <v>0</v>
      </c>
      <c r="D8" s="24">
        <f>C8/B8</f>
        <v>0</v>
      </c>
      <c r="E8" s="3">
        <v>0</v>
      </c>
      <c r="F8" s="24">
        <f>E8/B8</f>
        <v>0</v>
      </c>
      <c r="G8" s="3">
        <v>0</v>
      </c>
      <c r="H8" s="24">
        <f>G8/B8</f>
        <v>0</v>
      </c>
      <c r="I8" s="3">
        <v>0</v>
      </c>
      <c r="J8" s="24">
        <f>I8/B8</f>
        <v>0</v>
      </c>
      <c r="K8" s="3">
        <v>0</v>
      </c>
      <c r="L8" s="24">
        <f>K8/B8</f>
        <v>0</v>
      </c>
      <c r="M8" s="19">
        <f t="shared" si="0"/>
        <v>0</v>
      </c>
      <c r="N8" s="24">
        <f>M8/B8</f>
        <v>0</v>
      </c>
    </row>
    <row r="9" spans="1:14" x14ac:dyDescent="0.3">
      <c r="A9" s="18" t="s">
        <v>54</v>
      </c>
      <c r="B9" s="3">
        <v>68471</v>
      </c>
      <c r="C9" s="3">
        <v>476</v>
      </c>
      <c r="D9" s="24">
        <f>C9/B9</f>
        <v>6.9518482277168437E-3</v>
      </c>
      <c r="E9" s="3">
        <v>0</v>
      </c>
      <c r="F9" s="24">
        <f>E9/B9</f>
        <v>0</v>
      </c>
      <c r="G9" s="3">
        <v>8446</v>
      </c>
      <c r="H9" s="24">
        <f>G9/B9</f>
        <v>0.12335149187247156</v>
      </c>
      <c r="I9" s="3">
        <v>18705</v>
      </c>
      <c r="J9" s="24">
        <f>I9/B9</f>
        <v>0.27318134684757051</v>
      </c>
      <c r="K9" s="3">
        <v>32654</v>
      </c>
      <c r="L9" s="24">
        <f>K9/B9</f>
        <v>0.47690263031064245</v>
      </c>
      <c r="M9" s="19">
        <f t="shared" si="0"/>
        <v>59805</v>
      </c>
      <c r="N9" s="24">
        <f>M9/B9</f>
        <v>0.87343546903068447</v>
      </c>
    </row>
    <row r="10" spans="1:14" x14ac:dyDescent="0.3">
      <c r="A10" s="18" t="s">
        <v>53</v>
      </c>
      <c r="B10" s="3">
        <v>5281</v>
      </c>
      <c r="C10" s="3">
        <v>0</v>
      </c>
      <c r="D10" s="24">
        <f>C10/B10</f>
        <v>0</v>
      </c>
      <c r="E10" s="3">
        <v>153</v>
      </c>
      <c r="F10" s="24">
        <f>E10/B10</f>
        <v>2.8971785646657831E-2</v>
      </c>
      <c r="G10" s="3">
        <v>0</v>
      </c>
      <c r="H10" s="24">
        <f>G10/B10</f>
        <v>0</v>
      </c>
      <c r="I10" s="3">
        <v>2184</v>
      </c>
      <c r="J10" s="24">
        <f>I10/B10</f>
        <v>0.41355803825033138</v>
      </c>
      <c r="K10" s="3">
        <v>2959</v>
      </c>
      <c r="L10" s="24">
        <f>K10/B10</f>
        <v>0.56031054724483997</v>
      </c>
      <c r="M10" s="19">
        <f t="shared" si="0"/>
        <v>5143</v>
      </c>
      <c r="N10" s="24">
        <f>M10/B10</f>
        <v>0.97386858549517141</v>
      </c>
    </row>
    <row r="11" spans="1:14" x14ac:dyDescent="0.3">
      <c r="A11" s="18" t="s">
        <v>52</v>
      </c>
      <c r="B11" s="3" t="s">
        <v>67</v>
      </c>
      <c r="C11" s="3" t="s">
        <v>67</v>
      </c>
      <c r="D11" s="3" t="s">
        <v>67</v>
      </c>
      <c r="E11" s="3" t="s">
        <v>67</v>
      </c>
      <c r="F11" s="3" t="s">
        <v>67</v>
      </c>
      <c r="G11" s="3" t="s">
        <v>67</v>
      </c>
      <c r="H11" s="3" t="s">
        <v>67</v>
      </c>
      <c r="I11" s="3" t="s">
        <v>67</v>
      </c>
      <c r="J11" s="3" t="s">
        <v>67</v>
      </c>
      <c r="K11" s="3" t="s">
        <v>67</v>
      </c>
      <c r="L11" s="3" t="s">
        <v>67</v>
      </c>
      <c r="M11" s="3" t="s">
        <v>67</v>
      </c>
      <c r="N11" s="3" t="s">
        <v>67</v>
      </c>
    </row>
    <row r="12" spans="1:14" x14ac:dyDescent="0.3">
      <c r="A12" s="18" t="s">
        <v>51</v>
      </c>
      <c r="B12" s="3">
        <v>59032</v>
      </c>
      <c r="C12" s="3">
        <v>6405</v>
      </c>
      <c r="D12" s="24">
        <f>C12/B12</f>
        <v>0.10850047431901341</v>
      </c>
      <c r="E12" s="3">
        <v>3225</v>
      </c>
      <c r="F12" s="24">
        <f>E12/B12</f>
        <v>5.4631386366716356E-2</v>
      </c>
      <c r="G12" s="3">
        <v>14797</v>
      </c>
      <c r="H12" s="24">
        <f>G12/B12</f>
        <v>0.25066065862583004</v>
      </c>
      <c r="I12" s="3">
        <v>0</v>
      </c>
      <c r="J12" s="24">
        <f>I12/B12</f>
        <v>0</v>
      </c>
      <c r="K12" s="3">
        <v>0</v>
      </c>
      <c r="L12" s="24">
        <f>K12/B12</f>
        <v>0</v>
      </c>
      <c r="M12" s="19">
        <f t="shared" si="0"/>
        <v>14797</v>
      </c>
      <c r="N12" s="24">
        <f>M12/B12</f>
        <v>0.25066065862583004</v>
      </c>
    </row>
    <row r="13" spans="1:14" x14ac:dyDescent="0.3">
      <c r="A13" s="18" t="s">
        <v>50</v>
      </c>
      <c r="B13" s="3">
        <v>1307897</v>
      </c>
      <c r="C13" s="3">
        <v>293649</v>
      </c>
      <c r="D13" s="24">
        <f>C13/B13</f>
        <v>0.2245199736676512</v>
      </c>
      <c r="E13" s="3">
        <v>102195</v>
      </c>
      <c r="F13" s="24">
        <f>E13/B13</f>
        <v>7.8136886926111149E-2</v>
      </c>
      <c r="G13" s="3">
        <v>170316</v>
      </c>
      <c r="H13" s="24">
        <f>G13/B13</f>
        <v>0.13022126360103281</v>
      </c>
      <c r="I13" s="3">
        <v>3173</v>
      </c>
      <c r="J13" s="24">
        <f>I13/B13</f>
        <v>2.4260320193409727E-3</v>
      </c>
      <c r="K13" s="3">
        <v>15796</v>
      </c>
      <c r="L13" s="24">
        <f>K13/B13</f>
        <v>1.2077403648758273E-2</v>
      </c>
      <c r="M13" s="19">
        <f t="shared" si="0"/>
        <v>189285</v>
      </c>
      <c r="N13" s="24">
        <f>M13/B13</f>
        <v>0.14472469926913206</v>
      </c>
    </row>
    <row r="14" spans="1:14" x14ac:dyDescent="0.3">
      <c r="A14" s="18" t="s">
        <v>49</v>
      </c>
      <c r="B14" s="3" t="s">
        <v>67</v>
      </c>
      <c r="C14" s="3" t="s">
        <v>67</v>
      </c>
      <c r="D14" s="3" t="s">
        <v>67</v>
      </c>
      <c r="E14" s="3" t="s">
        <v>67</v>
      </c>
      <c r="F14" s="3" t="s">
        <v>67</v>
      </c>
      <c r="G14" s="3" t="s">
        <v>67</v>
      </c>
      <c r="H14" s="3" t="s">
        <v>67</v>
      </c>
      <c r="I14" s="3" t="s">
        <v>67</v>
      </c>
      <c r="J14" s="3" t="s">
        <v>67</v>
      </c>
      <c r="K14" s="3" t="s">
        <v>67</v>
      </c>
      <c r="L14" s="3" t="s">
        <v>67</v>
      </c>
      <c r="M14" s="3" t="s">
        <v>67</v>
      </c>
      <c r="N14" s="3" t="s">
        <v>67</v>
      </c>
    </row>
    <row r="15" spans="1:14" x14ac:dyDescent="0.3">
      <c r="A15" s="18" t="s">
        <v>48</v>
      </c>
      <c r="B15" s="3">
        <v>52800</v>
      </c>
      <c r="C15" s="3">
        <v>1105</v>
      </c>
      <c r="D15" s="24">
        <f>C15/B15</f>
        <v>2.0928030303030302E-2</v>
      </c>
      <c r="E15" s="3">
        <v>4572</v>
      </c>
      <c r="F15" s="24">
        <f>E15/B15</f>
        <v>8.6590909090909093E-2</v>
      </c>
      <c r="G15" s="3">
        <v>451</v>
      </c>
      <c r="H15" s="24">
        <f>G15/B15</f>
        <v>8.5416666666666662E-3</v>
      </c>
      <c r="I15" s="3">
        <v>0</v>
      </c>
      <c r="J15" s="24">
        <f>I15/B15</f>
        <v>0</v>
      </c>
      <c r="K15" s="3">
        <v>0</v>
      </c>
      <c r="L15" s="24">
        <f>K15/B15</f>
        <v>0</v>
      </c>
      <c r="M15" s="19">
        <f t="shared" si="0"/>
        <v>451</v>
      </c>
      <c r="N15" s="24">
        <f>M15/B15</f>
        <v>8.5416666666666662E-3</v>
      </c>
    </row>
    <row r="16" spans="1:14" x14ac:dyDescent="0.3">
      <c r="A16" s="18" t="s">
        <v>47</v>
      </c>
      <c r="B16" s="3" t="s">
        <v>67</v>
      </c>
      <c r="C16" s="3" t="s">
        <v>67</v>
      </c>
      <c r="D16" s="3" t="s">
        <v>67</v>
      </c>
      <c r="E16" s="3" t="s">
        <v>67</v>
      </c>
      <c r="F16" s="3" t="s">
        <v>67</v>
      </c>
      <c r="G16" s="3" t="s">
        <v>67</v>
      </c>
      <c r="H16" s="3" t="s">
        <v>67</v>
      </c>
      <c r="I16" s="3" t="s">
        <v>67</v>
      </c>
      <c r="J16" s="3" t="s">
        <v>67</v>
      </c>
      <c r="K16" s="3" t="s">
        <v>67</v>
      </c>
      <c r="L16" s="3" t="s">
        <v>67</v>
      </c>
      <c r="M16" s="3" t="s">
        <v>67</v>
      </c>
      <c r="N16" s="3" t="s">
        <v>67</v>
      </c>
    </row>
    <row r="17" spans="1:14" x14ac:dyDescent="0.3">
      <c r="A17" s="18" t="s">
        <v>46</v>
      </c>
      <c r="B17" s="3" t="s">
        <v>67</v>
      </c>
      <c r="C17" s="3" t="s">
        <v>67</v>
      </c>
      <c r="D17" s="3" t="s">
        <v>67</v>
      </c>
      <c r="E17" s="3" t="s">
        <v>67</v>
      </c>
      <c r="F17" s="3" t="s">
        <v>67</v>
      </c>
      <c r="G17" s="3" t="s">
        <v>67</v>
      </c>
      <c r="H17" s="3" t="s">
        <v>67</v>
      </c>
      <c r="I17" s="3" t="s">
        <v>67</v>
      </c>
      <c r="J17" s="3" t="s">
        <v>67</v>
      </c>
      <c r="K17" s="3" t="s">
        <v>67</v>
      </c>
      <c r="L17" s="3" t="s">
        <v>67</v>
      </c>
      <c r="M17" s="3" t="s">
        <v>67</v>
      </c>
      <c r="N17" s="3" t="s">
        <v>67</v>
      </c>
    </row>
    <row r="18" spans="1:14" x14ac:dyDescent="0.3">
      <c r="A18" s="18" t="s">
        <v>45</v>
      </c>
      <c r="B18" s="3">
        <v>42894</v>
      </c>
      <c r="C18" s="3">
        <v>0</v>
      </c>
      <c r="D18" s="24">
        <f>C18/B18</f>
        <v>0</v>
      </c>
      <c r="E18" s="3">
        <v>0</v>
      </c>
      <c r="F18" s="24">
        <f>E18/B18</f>
        <v>0</v>
      </c>
      <c r="G18" s="3">
        <v>0</v>
      </c>
      <c r="H18" s="24">
        <f>G18/B18</f>
        <v>0</v>
      </c>
      <c r="I18" s="3">
        <v>0</v>
      </c>
      <c r="J18" s="24">
        <f>I18/B18</f>
        <v>0</v>
      </c>
      <c r="K18" s="3">
        <v>0</v>
      </c>
      <c r="L18" s="24">
        <f>K18/B18</f>
        <v>0</v>
      </c>
      <c r="M18" s="19">
        <f t="shared" ref="M18:M24" si="1">G18+I18+K18</f>
        <v>0</v>
      </c>
      <c r="N18" s="24">
        <f>M18/B18</f>
        <v>0</v>
      </c>
    </row>
    <row r="19" spans="1:14" x14ac:dyDescent="0.3">
      <c r="A19" s="18" t="s">
        <v>44</v>
      </c>
      <c r="B19" s="3" t="s">
        <v>67</v>
      </c>
      <c r="C19" s="3" t="s">
        <v>67</v>
      </c>
      <c r="D19" s="3" t="s">
        <v>67</v>
      </c>
      <c r="E19" s="3" t="s">
        <v>67</v>
      </c>
      <c r="F19" s="3" t="s">
        <v>67</v>
      </c>
      <c r="G19" s="3" t="s">
        <v>67</v>
      </c>
      <c r="H19" s="3" t="s">
        <v>67</v>
      </c>
      <c r="I19" s="3" t="s">
        <v>67</v>
      </c>
      <c r="J19" s="3" t="s">
        <v>67</v>
      </c>
      <c r="K19" s="3" t="s">
        <v>67</v>
      </c>
      <c r="L19" s="3" t="s">
        <v>67</v>
      </c>
      <c r="M19" s="3" t="s">
        <v>67</v>
      </c>
      <c r="N19" s="3" t="s">
        <v>67</v>
      </c>
    </row>
    <row r="20" spans="1:14" x14ac:dyDescent="0.3">
      <c r="A20" s="18" t="s">
        <v>43</v>
      </c>
      <c r="B20" s="3">
        <v>543720</v>
      </c>
      <c r="C20" s="3">
        <v>99661</v>
      </c>
      <c r="D20" s="24">
        <f>C20/B20</f>
        <v>0.18329471051276391</v>
      </c>
      <c r="E20" s="3">
        <v>100273</v>
      </c>
      <c r="F20" s="24">
        <f>E20/B20</f>
        <v>0.18442028985507247</v>
      </c>
      <c r="G20" s="3">
        <v>87507</v>
      </c>
      <c r="H20" s="24">
        <f>G20/B20</f>
        <v>0.16094129331273449</v>
      </c>
      <c r="I20" s="3">
        <v>52640</v>
      </c>
      <c r="J20" s="24">
        <f>I20/B20</f>
        <v>9.6814536893989556E-2</v>
      </c>
      <c r="K20" s="3">
        <v>42196</v>
      </c>
      <c r="L20" s="24">
        <f>K20/B20</f>
        <v>7.7606120797469286E-2</v>
      </c>
      <c r="M20" s="19">
        <f t="shared" si="1"/>
        <v>182343</v>
      </c>
      <c r="N20" s="24">
        <f>M20/B20</f>
        <v>0.33536195100419336</v>
      </c>
    </row>
    <row r="21" spans="1:14" x14ac:dyDescent="0.3">
      <c r="A21" s="18" t="s">
        <v>42</v>
      </c>
      <c r="B21" s="3">
        <v>154061</v>
      </c>
      <c r="C21" s="3">
        <v>29252</v>
      </c>
      <c r="D21" s="24">
        <f>C21/B21</f>
        <v>0.18987284257534354</v>
      </c>
      <c r="E21" s="3">
        <v>20047</v>
      </c>
      <c r="F21" s="24">
        <f>E21/B21</f>
        <v>0.13012378213824394</v>
      </c>
      <c r="G21" s="3">
        <v>34739</v>
      </c>
      <c r="H21" s="24">
        <f>G21/B21</f>
        <v>0.22548860516289002</v>
      </c>
      <c r="I21" s="3">
        <v>18032</v>
      </c>
      <c r="J21" s="24">
        <f>I21/B21</f>
        <v>0.11704454728970992</v>
      </c>
      <c r="K21" s="3">
        <v>0</v>
      </c>
      <c r="L21" s="24">
        <f>K21/B21</f>
        <v>0</v>
      </c>
      <c r="M21" s="19">
        <f t="shared" si="1"/>
        <v>52771</v>
      </c>
      <c r="N21" s="24">
        <f>M21/B21</f>
        <v>0.34253315245259996</v>
      </c>
    </row>
    <row r="22" spans="1:14" x14ac:dyDescent="0.3">
      <c r="A22" s="18" t="s">
        <v>41</v>
      </c>
      <c r="B22" s="3">
        <v>542923</v>
      </c>
      <c r="C22" s="3">
        <v>25497</v>
      </c>
      <c r="D22" s="24">
        <f>C22/B22</f>
        <v>4.6962460606752708E-2</v>
      </c>
      <c r="E22" s="3">
        <v>4998</v>
      </c>
      <c r="F22" s="24">
        <f>E22/B22</f>
        <v>9.2057253054300524E-3</v>
      </c>
      <c r="G22" s="3">
        <v>0</v>
      </c>
      <c r="H22" s="24">
        <f>G22/B22</f>
        <v>0</v>
      </c>
      <c r="I22" s="3">
        <v>0</v>
      </c>
      <c r="J22" s="24">
        <f>I22/B22</f>
        <v>0</v>
      </c>
      <c r="K22" s="3">
        <v>0</v>
      </c>
      <c r="L22" s="24">
        <f>K22/B22</f>
        <v>0</v>
      </c>
      <c r="M22" s="19">
        <f t="shared" si="1"/>
        <v>0</v>
      </c>
      <c r="N22" s="24">
        <f>M22/B22</f>
        <v>0</v>
      </c>
    </row>
    <row r="23" spans="1:14" x14ac:dyDescent="0.3">
      <c r="A23" s="18" t="s">
        <v>40</v>
      </c>
      <c r="B23" s="3">
        <v>47304</v>
      </c>
      <c r="C23" s="3">
        <v>4685</v>
      </c>
      <c r="D23" s="24">
        <f>C23/B23</f>
        <v>9.904025029595806E-2</v>
      </c>
      <c r="E23" s="3">
        <v>8734</v>
      </c>
      <c r="F23" s="24">
        <f>E23/B23</f>
        <v>0.18463554879079994</v>
      </c>
      <c r="G23" s="3">
        <v>420</v>
      </c>
      <c r="H23" s="24">
        <f>G23/B23</f>
        <v>8.8787417554540837E-3</v>
      </c>
      <c r="I23" s="3">
        <v>0</v>
      </c>
      <c r="J23" s="24">
        <f>I23/B23</f>
        <v>0</v>
      </c>
      <c r="K23" s="3">
        <v>0</v>
      </c>
      <c r="L23" s="24">
        <f>K23/B23</f>
        <v>0</v>
      </c>
      <c r="M23" s="19">
        <f t="shared" si="1"/>
        <v>420</v>
      </c>
      <c r="N23" s="24">
        <f>M23/B23</f>
        <v>8.8787417554540837E-3</v>
      </c>
    </row>
    <row r="24" spans="1:14" x14ac:dyDescent="0.3">
      <c r="A24" s="18" t="s">
        <v>39</v>
      </c>
      <c r="B24" s="3">
        <v>756912</v>
      </c>
      <c r="C24" s="3">
        <v>0</v>
      </c>
      <c r="D24" s="24">
        <f>C24/B24</f>
        <v>0</v>
      </c>
      <c r="E24" s="3">
        <v>0</v>
      </c>
      <c r="F24" s="24">
        <f>E24/B24</f>
        <v>0</v>
      </c>
      <c r="G24" s="3">
        <v>0</v>
      </c>
      <c r="H24" s="24">
        <f>G24/B24</f>
        <v>0</v>
      </c>
      <c r="I24" s="3">
        <v>0</v>
      </c>
      <c r="J24" s="24">
        <f>I24/B24</f>
        <v>0</v>
      </c>
      <c r="K24" s="3">
        <v>0</v>
      </c>
      <c r="L24" s="24">
        <f>K24/B24</f>
        <v>0</v>
      </c>
      <c r="M24" s="19">
        <f t="shared" si="1"/>
        <v>0</v>
      </c>
      <c r="N24" s="24">
        <f>M24/B24</f>
        <v>0</v>
      </c>
    </row>
    <row r="25" spans="1:14" x14ac:dyDescent="0.3">
      <c r="A25" s="18" t="s">
        <v>38</v>
      </c>
      <c r="B25" s="3" t="s">
        <v>67</v>
      </c>
      <c r="C25" s="3" t="s">
        <v>67</v>
      </c>
      <c r="D25" s="3" t="s">
        <v>67</v>
      </c>
      <c r="E25" s="3" t="s">
        <v>67</v>
      </c>
      <c r="F25" s="3" t="s">
        <v>67</v>
      </c>
      <c r="G25" s="3" t="s">
        <v>67</v>
      </c>
      <c r="H25" s="3" t="s">
        <v>67</v>
      </c>
      <c r="I25" s="3" t="s">
        <v>67</v>
      </c>
      <c r="J25" s="3" t="s">
        <v>67</v>
      </c>
      <c r="K25" s="3" t="s">
        <v>67</v>
      </c>
      <c r="L25" s="3" t="s">
        <v>67</v>
      </c>
      <c r="M25" s="3" t="s">
        <v>67</v>
      </c>
      <c r="N25" s="3" t="s">
        <v>67</v>
      </c>
    </row>
    <row r="26" spans="1:14" x14ac:dyDescent="0.3">
      <c r="A26" s="18" t="s">
        <v>37</v>
      </c>
      <c r="B26" s="3">
        <v>77754</v>
      </c>
      <c r="C26" s="3">
        <v>0</v>
      </c>
      <c r="D26" s="24">
        <f>C26/B26</f>
        <v>0</v>
      </c>
      <c r="E26" s="3">
        <v>0</v>
      </c>
      <c r="F26" s="24">
        <f>E26/B26</f>
        <v>0</v>
      </c>
      <c r="G26" s="3">
        <v>0</v>
      </c>
      <c r="H26" s="24">
        <f>G26/B26</f>
        <v>0</v>
      </c>
      <c r="I26" s="3">
        <v>0</v>
      </c>
      <c r="J26" s="24">
        <f>I26/B26</f>
        <v>0</v>
      </c>
      <c r="K26" s="3">
        <v>0</v>
      </c>
      <c r="L26" s="24">
        <f>K26/B26</f>
        <v>0</v>
      </c>
      <c r="M26" s="19">
        <f>G26+I26+K26</f>
        <v>0</v>
      </c>
      <c r="N26" s="24">
        <f>M26/B26</f>
        <v>0</v>
      </c>
    </row>
    <row r="27" spans="1:14" x14ac:dyDescent="0.3">
      <c r="A27" s="18" t="s">
        <v>36</v>
      </c>
      <c r="B27" s="3">
        <v>95209</v>
      </c>
      <c r="C27" s="3">
        <v>19809</v>
      </c>
      <c r="D27" s="24">
        <f>C27/B27</f>
        <v>0.20805806173786093</v>
      </c>
      <c r="E27" s="3">
        <v>15392</v>
      </c>
      <c r="F27" s="24">
        <f>E27/B27</f>
        <v>0.16166538877627115</v>
      </c>
      <c r="G27" s="3">
        <v>4608</v>
      </c>
      <c r="H27" s="24">
        <f>G27/B27</f>
        <v>4.8398785829070784E-2</v>
      </c>
      <c r="I27" s="3">
        <v>85</v>
      </c>
      <c r="J27" s="24">
        <f>I27/B27</f>
        <v>8.9277274207270321E-4</v>
      </c>
      <c r="K27" s="3">
        <v>0</v>
      </c>
      <c r="L27" s="24">
        <f>K27/B27</f>
        <v>0</v>
      </c>
      <c r="M27" s="19">
        <f>G27+I27+K27</f>
        <v>4693</v>
      </c>
      <c r="N27" s="24">
        <f>M27/B27</f>
        <v>4.9291558571143486E-2</v>
      </c>
    </row>
    <row r="28" spans="1:14" x14ac:dyDescent="0.3">
      <c r="A28" s="18" t="s">
        <v>35</v>
      </c>
      <c r="B28" s="3">
        <v>58461</v>
      </c>
      <c r="C28" s="3">
        <v>0</v>
      </c>
      <c r="D28" s="24">
        <f>C28/B28</f>
        <v>0</v>
      </c>
      <c r="E28" s="3">
        <v>8201</v>
      </c>
      <c r="F28" s="24">
        <f>E28/B28</f>
        <v>0.14028155522485075</v>
      </c>
      <c r="G28" s="3">
        <v>16640</v>
      </c>
      <c r="H28" s="24">
        <f>G28/B28</f>
        <v>0.28463420057816324</v>
      </c>
      <c r="I28" s="3">
        <v>9347</v>
      </c>
      <c r="J28" s="24">
        <f>I28/B28</f>
        <v>0.15988436735601513</v>
      </c>
      <c r="K28" s="3">
        <v>0</v>
      </c>
      <c r="L28" s="24">
        <f>K28/B28</f>
        <v>0</v>
      </c>
      <c r="M28" s="19">
        <f>G28+I28+K28</f>
        <v>25987</v>
      </c>
      <c r="N28" s="24">
        <f>M28/B28</f>
        <v>0.44451856793417832</v>
      </c>
    </row>
    <row r="29" spans="1:14" x14ac:dyDescent="0.3">
      <c r="A29" s="18" t="s">
        <v>34</v>
      </c>
      <c r="B29" s="3" t="s">
        <v>67</v>
      </c>
      <c r="C29" s="3" t="s">
        <v>67</v>
      </c>
      <c r="D29" s="3" t="s">
        <v>67</v>
      </c>
      <c r="E29" s="3" t="s">
        <v>67</v>
      </c>
      <c r="F29" s="3" t="s">
        <v>67</v>
      </c>
      <c r="G29" s="3" t="s">
        <v>67</v>
      </c>
      <c r="H29" s="3" t="s">
        <v>67</v>
      </c>
      <c r="I29" s="3" t="s">
        <v>67</v>
      </c>
      <c r="J29" s="3" t="s">
        <v>67</v>
      </c>
      <c r="K29" s="3" t="s">
        <v>67</v>
      </c>
      <c r="L29" s="3" t="s">
        <v>67</v>
      </c>
      <c r="M29" s="3" t="s">
        <v>67</v>
      </c>
      <c r="N29" s="3" t="s">
        <v>67</v>
      </c>
    </row>
    <row r="30" spans="1:14" x14ac:dyDescent="0.3">
      <c r="A30" s="18" t="s">
        <v>33</v>
      </c>
      <c r="B30" s="3" t="s">
        <v>67</v>
      </c>
      <c r="C30" s="3" t="s">
        <v>67</v>
      </c>
      <c r="D30" s="3" t="s">
        <v>67</v>
      </c>
      <c r="E30" s="3" t="s">
        <v>67</v>
      </c>
      <c r="F30" s="3" t="s">
        <v>67</v>
      </c>
      <c r="G30" s="3" t="s">
        <v>67</v>
      </c>
      <c r="H30" s="3" t="s">
        <v>67</v>
      </c>
      <c r="I30" s="3" t="s">
        <v>67</v>
      </c>
      <c r="J30" s="3" t="s">
        <v>67</v>
      </c>
      <c r="K30" s="3" t="s">
        <v>67</v>
      </c>
      <c r="L30" s="3" t="s">
        <v>67</v>
      </c>
      <c r="M30" s="3" t="s">
        <v>67</v>
      </c>
      <c r="N30" s="3" t="s">
        <v>67</v>
      </c>
    </row>
    <row r="31" spans="1:14" x14ac:dyDescent="0.3">
      <c r="A31" s="18" t="s">
        <v>32</v>
      </c>
      <c r="B31" s="3" t="s">
        <v>67</v>
      </c>
      <c r="C31" s="3" t="s">
        <v>67</v>
      </c>
      <c r="D31" s="3" t="s">
        <v>67</v>
      </c>
      <c r="E31" s="3" t="s">
        <v>67</v>
      </c>
      <c r="F31" s="3" t="s">
        <v>67</v>
      </c>
      <c r="G31" s="3" t="s">
        <v>67</v>
      </c>
      <c r="H31" s="3" t="s">
        <v>67</v>
      </c>
      <c r="I31" s="3" t="s">
        <v>67</v>
      </c>
      <c r="J31" s="3" t="s">
        <v>67</v>
      </c>
      <c r="K31" s="3" t="s">
        <v>67</v>
      </c>
      <c r="L31" s="3" t="s">
        <v>67</v>
      </c>
      <c r="M31" s="3" t="s">
        <v>67</v>
      </c>
      <c r="N31" s="3" t="s">
        <v>67</v>
      </c>
    </row>
    <row r="32" spans="1:14" x14ac:dyDescent="0.3">
      <c r="A32" s="18" t="s">
        <v>31</v>
      </c>
      <c r="B32" s="3">
        <v>256242</v>
      </c>
      <c r="C32" s="3">
        <v>3710</v>
      </c>
      <c r="D32" s="24">
        <f>C32/B32</f>
        <v>1.4478500792219854E-2</v>
      </c>
      <c r="E32" s="3">
        <v>0</v>
      </c>
      <c r="F32" s="24">
        <f>E32/B32</f>
        <v>0</v>
      </c>
      <c r="G32" s="3">
        <v>0</v>
      </c>
      <c r="H32" s="24">
        <f>G32/B32</f>
        <v>0</v>
      </c>
      <c r="I32" s="3">
        <v>0</v>
      </c>
      <c r="J32" s="24">
        <f>I32/B32</f>
        <v>0</v>
      </c>
      <c r="K32" s="3">
        <v>0</v>
      </c>
      <c r="L32" s="24">
        <f>K32/B32</f>
        <v>0</v>
      </c>
      <c r="M32" s="19">
        <f t="shared" ref="M32:M35" si="2">G32+I32+K32</f>
        <v>0</v>
      </c>
      <c r="N32" s="24">
        <f>M32/B32</f>
        <v>0</v>
      </c>
    </row>
    <row r="33" spans="1:14" x14ac:dyDescent="0.3">
      <c r="A33" s="18" t="s">
        <v>30</v>
      </c>
      <c r="B33" s="3">
        <v>110408</v>
      </c>
      <c r="C33" s="3">
        <v>744</v>
      </c>
      <c r="D33" s="24">
        <f>C33/B33</f>
        <v>6.7386421273820741E-3</v>
      </c>
      <c r="E33" s="3">
        <v>26687</v>
      </c>
      <c r="F33" s="24">
        <f>E33/B33</f>
        <v>0.24171255706108252</v>
      </c>
      <c r="G33" s="3">
        <v>34980</v>
      </c>
      <c r="H33" s="24">
        <f>G33/B33</f>
        <v>0.31682486776320556</v>
      </c>
      <c r="I33" s="3">
        <v>16433</v>
      </c>
      <c r="J33" s="24">
        <f>I33/B33</f>
        <v>0.14883885225708282</v>
      </c>
      <c r="K33" s="3">
        <v>12222</v>
      </c>
      <c r="L33" s="24">
        <f>K33/B33</f>
        <v>0.11069850010868777</v>
      </c>
      <c r="M33" s="19">
        <f t="shared" si="2"/>
        <v>63635</v>
      </c>
      <c r="N33" s="24">
        <f>M33/B33</f>
        <v>0.5763622201289762</v>
      </c>
    </row>
    <row r="34" spans="1:14" x14ac:dyDescent="0.3">
      <c r="A34" s="18" t="s">
        <v>29</v>
      </c>
      <c r="B34" s="3" t="s">
        <v>67</v>
      </c>
      <c r="C34" s="3" t="s">
        <v>67</v>
      </c>
      <c r="D34" s="3" t="s">
        <v>67</v>
      </c>
      <c r="E34" s="3" t="s">
        <v>67</v>
      </c>
      <c r="F34" s="3" t="s">
        <v>67</v>
      </c>
      <c r="G34" s="3" t="s">
        <v>67</v>
      </c>
      <c r="H34" s="3" t="s">
        <v>67</v>
      </c>
      <c r="I34" s="3" t="s">
        <v>67</v>
      </c>
      <c r="J34" s="3" t="s">
        <v>67</v>
      </c>
      <c r="K34" s="3" t="s">
        <v>67</v>
      </c>
      <c r="L34" s="3" t="s">
        <v>67</v>
      </c>
      <c r="M34" s="3" t="s">
        <v>67</v>
      </c>
      <c r="N34" s="3" t="s">
        <v>67</v>
      </c>
    </row>
    <row r="35" spans="1:14" x14ac:dyDescent="0.3">
      <c r="A35" s="18" t="s">
        <v>28</v>
      </c>
      <c r="B35" s="3">
        <v>54172</v>
      </c>
      <c r="C35" s="3">
        <v>7505</v>
      </c>
      <c r="D35" s="24">
        <f>C35/B35</f>
        <v>0.13854020527209629</v>
      </c>
      <c r="E35" s="3">
        <v>0</v>
      </c>
      <c r="F35" s="24">
        <f>E35/B35</f>
        <v>0</v>
      </c>
      <c r="G35" s="3">
        <v>2243</v>
      </c>
      <c r="H35" s="24">
        <f>G35/B35</f>
        <v>4.1405153954072217E-2</v>
      </c>
      <c r="I35" s="3">
        <v>11267</v>
      </c>
      <c r="J35" s="24">
        <f>I35/B35</f>
        <v>0.20798567525659012</v>
      </c>
      <c r="K35" s="3">
        <v>25509</v>
      </c>
      <c r="L35" s="24">
        <f>K35/B35</f>
        <v>0.4708890201580152</v>
      </c>
      <c r="M35" s="19">
        <f t="shared" si="2"/>
        <v>39019</v>
      </c>
      <c r="N35" s="24">
        <f>M35/B35</f>
        <v>0.7202798493686775</v>
      </c>
    </row>
    <row r="36" spans="1:14" x14ac:dyDescent="0.3">
      <c r="A36" s="18" t="s">
        <v>27</v>
      </c>
      <c r="B36" s="3" t="s">
        <v>67</v>
      </c>
      <c r="C36" s="3" t="s">
        <v>67</v>
      </c>
      <c r="D36" s="3" t="s">
        <v>67</v>
      </c>
      <c r="E36" s="3" t="s">
        <v>67</v>
      </c>
      <c r="F36" s="3" t="s">
        <v>67</v>
      </c>
      <c r="G36" s="3" t="s">
        <v>67</v>
      </c>
      <c r="H36" s="3" t="s">
        <v>67</v>
      </c>
      <c r="I36" s="3" t="s">
        <v>67</v>
      </c>
      <c r="J36" s="3" t="s">
        <v>67</v>
      </c>
      <c r="K36" s="3" t="s">
        <v>67</v>
      </c>
      <c r="L36" s="3" t="s">
        <v>67</v>
      </c>
      <c r="M36" s="3" t="s">
        <v>67</v>
      </c>
      <c r="N36" s="3" t="s">
        <v>67</v>
      </c>
    </row>
    <row r="37" spans="1:14" x14ac:dyDescent="0.3">
      <c r="A37" s="18" t="s">
        <v>26</v>
      </c>
      <c r="B37" s="3" t="s">
        <v>67</v>
      </c>
      <c r="C37" s="3" t="s">
        <v>67</v>
      </c>
      <c r="D37" s="3" t="s">
        <v>67</v>
      </c>
      <c r="E37" s="3" t="s">
        <v>67</v>
      </c>
      <c r="F37" s="3" t="s">
        <v>67</v>
      </c>
      <c r="G37" s="3" t="s">
        <v>67</v>
      </c>
      <c r="H37" s="3" t="s">
        <v>67</v>
      </c>
      <c r="I37" s="3" t="s">
        <v>67</v>
      </c>
      <c r="J37" s="3" t="s">
        <v>67</v>
      </c>
      <c r="K37" s="3" t="s">
        <v>67</v>
      </c>
      <c r="L37" s="3" t="s">
        <v>67</v>
      </c>
      <c r="M37" s="3" t="s">
        <v>67</v>
      </c>
      <c r="N37" s="3" t="s">
        <v>67</v>
      </c>
    </row>
    <row r="38" spans="1:14" x14ac:dyDescent="0.3">
      <c r="A38" s="18" t="s">
        <v>25</v>
      </c>
      <c r="B38" s="3" t="s">
        <v>67</v>
      </c>
      <c r="C38" s="3" t="s">
        <v>67</v>
      </c>
      <c r="D38" s="3" t="s">
        <v>67</v>
      </c>
      <c r="E38" s="3" t="s">
        <v>67</v>
      </c>
      <c r="F38" s="3" t="s">
        <v>67</v>
      </c>
      <c r="G38" s="3" t="s">
        <v>67</v>
      </c>
      <c r="H38" s="3" t="s">
        <v>67</v>
      </c>
      <c r="I38" s="3" t="s">
        <v>67</v>
      </c>
      <c r="J38" s="3" t="s">
        <v>67</v>
      </c>
      <c r="K38" s="3" t="s">
        <v>67</v>
      </c>
      <c r="L38" s="3" t="s">
        <v>67</v>
      </c>
      <c r="M38" s="3" t="s">
        <v>67</v>
      </c>
      <c r="N38" s="3" t="s">
        <v>67</v>
      </c>
    </row>
    <row r="39" spans="1:14" x14ac:dyDescent="0.3">
      <c r="A39" s="18" t="s">
        <v>24</v>
      </c>
      <c r="B39" s="3" t="s">
        <v>67</v>
      </c>
      <c r="C39" s="3" t="s">
        <v>67</v>
      </c>
      <c r="D39" s="3" t="s">
        <v>67</v>
      </c>
      <c r="E39" s="3" t="s">
        <v>67</v>
      </c>
      <c r="F39" s="3" t="s">
        <v>67</v>
      </c>
      <c r="G39" s="3" t="s">
        <v>67</v>
      </c>
      <c r="H39" s="3" t="s">
        <v>67</v>
      </c>
      <c r="I39" s="3" t="s">
        <v>67</v>
      </c>
      <c r="J39" s="3" t="s">
        <v>67</v>
      </c>
      <c r="K39" s="3" t="s">
        <v>67</v>
      </c>
      <c r="L39" s="3" t="s">
        <v>67</v>
      </c>
      <c r="M39" s="3" t="s">
        <v>67</v>
      </c>
      <c r="N39" s="3" t="s">
        <v>67</v>
      </c>
    </row>
    <row r="40" spans="1:14" x14ac:dyDescent="0.3">
      <c r="A40" s="18" t="s">
        <v>23</v>
      </c>
      <c r="B40" s="3">
        <v>235860</v>
      </c>
      <c r="C40" s="3">
        <v>8525</v>
      </c>
      <c r="D40" s="24">
        <f>C40/B40</f>
        <v>3.6144322903417278E-2</v>
      </c>
      <c r="E40" s="3">
        <v>0</v>
      </c>
      <c r="F40" s="24">
        <f>E40/B40</f>
        <v>0</v>
      </c>
      <c r="G40" s="3">
        <v>6351</v>
      </c>
      <c r="H40" s="24">
        <f>G40/B40</f>
        <v>2.6926990587636732E-2</v>
      </c>
      <c r="I40" s="3">
        <v>0</v>
      </c>
      <c r="J40" s="24">
        <f>I40/B40</f>
        <v>0</v>
      </c>
      <c r="K40" s="3">
        <v>0</v>
      </c>
      <c r="L40" s="24">
        <f>K40/B40</f>
        <v>0</v>
      </c>
      <c r="M40" s="19">
        <f>G40+I40+K40</f>
        <v>6351</v>
      </c>
      <c r="N40" s="24">
        <f>M40/B40</f>
        <v>2.6926990587636732E-2</v>
      </c>
    </row>
    <row r="41" spans="1:14" x14ac:dyDescent="0.3">
      <c r="A41" s="18" t="s">
        <v>22</v>
      </c>
      <c r="B41" s="3" t="s">
        <v>67</v>
      </c>
      <c r="C41" s="3" t="s">
        <v>67</v>
      </c>
      <c r="D41" s="3" t="s">
        <v>67</v>
      </c>
      <c r="E41" s="3" t="s">
        <v>67</v>
      </c>
      <c r="F41" s="3" t="s">
        <v>67</v>
      </c>
      <c r="G41" s="3" t="s">
        <v>67</v>
      </c>
      <c r="H41" s="3" t="s">
        <v>67</v>
      </c>
      <c r="I41" s="3" t="s">
        <v>67</v>
      </c>
      <c r="J41" s="3" t="s">
        <v>67</v>
      </c>
      <c r="K41" s="3" t="s">
        <v>67</v>
      </c>
      <c r="L41" s="3" t="s">
        <v>67</v>
      </c>
      <c r="M41" s="3" t="s">
        <v>67</v>
      </c>
      <c r="N41" s="3" t="s">
        <v>67</v>
      </c>
    </row>
    <row r="42" spans="1:14" x14ac:dyDescent="0.3">
      <c r="A42" s="18" t="s">
        <v>21</v>
      </c>
      <c r="B42" s="3" t="s">
        <v>67</v>
      </c>
      <c r="C42" s="3" t="s">
        <v>67</v>
      </c>
      <c r="D42" s="3" t="s">
        <v>67</v>
      </c>
      <c r="E42" s="3" t="s">
        <v>67</v>
      </c>
      <c r="F42" s="3" t="s">
        <v>67</v>
      </c>
      <c r="G42" s="3" t="s">
        <v>67</v>
      </c>
      <c r="H42" s="3" t="s">
        <v>67</v>
      </c>
      <c r="I42" s="3" t="s">
        <v>67</v>
      </c>
      <c r="J42" s="3" t="s">
        <v>67</v>
      </c>
      <c r="K42" s="3" t="s">
        <v>67</v>
      </c>
      <c r="L42" s="3" t="s">
        <v>67</v>
      </c>
      <c r="M42" s="3" t="s">
        <v>67</v>
      </c>
      <c r="N42" s="3" t="s">
        <v>67</v>
      </c>
    </row>
    <row r="43" spans="1:14" x14ac:dyDescent="0.3">
      <c r="A43" s="18" t="s">
        <v>20</v>
      </c>
      <c r="B43" s="3">
        <v>109546</v>
      </c>
      <c r="C43" s="3">
        <v>17134</v>
      </c>
      <c r="D43" s="24">
        <f>C43/B43</f>
        <v>0.15640917970532928</v>
      </c>
      <c r="E43" s="3">
        <v>0</v>
      </c>
      <c r="F43" s="24">
        <f>E43/B43</f>
        <v>0</v>
      </c>
      <c r="G43" s="3">
        <v>20764</v>
      </c>
      <c r="H43" s="24">
        <f>G43/B43</f>
        <v>0.1895459441695726</v>
      </c>
      <c r="I43" s="3">
        <v>9757</v>
      </c>
      <c r="J43" s="24">
        <f>I43/B43</f>
        <v>8.9067606302375257E-2</v>
      </c>
      <c r="K43" s="3">
        <v>4783</v>
      </c>
      <c r="L43" s="24">
        <f>K43/B43</f>
        <v>4.3662023259635224E-2</v>
      </c>
      <c r="M43" s="19">
        <f t="shared" ref="M43:M55" si="3">G43+I43+K43</f>
        <v>35304</v>
      </c>
      <c r="N43" s="24">
        <f>M43/B43</f>
        <v>0.32227557373158305</v>
      </c>
    </row>
    <row r="44" spans="1:14" x14ac:dyDescent="0.3">
      <c r="A44" s="18" t="s">
        <v>19</v>
      </c>
      <c r="B44" s="3">
        <v>35919</v>
      </c>
      <c r="C44" s="3">
        <v>0</v>
      </c>
      <c r="D44" s="24">
        <f>C44/B44</f>
        <v>0</v>
      </c>
      <c r="E44" s="3">
        <v>0</v>
      </c>
      <c r="F44" s="24">
        <f>E44/B44</f>
        <v>0</v>
      </c>
      <c r="G44" s="3">
        <v>0</v>
      </c>
      <c r="H44" s="24">
        <f>G44/B44</f>
        <v>0</v>
      </c>
      <c r="I44" s="3">
        <v>0</v>
      </c>
      <c r="J44" s="24">
        <f>I44/B44</f>
        <v>0</v>
      </c>
      <c r="K44" s="3">
        <v>0</v>
      </c>
      <c r="L44" s="24">
        <f>K44/B44</f>
        <v>0</v>
      </c>
      <c r="M44" s="19">
        <f t="shared" si="3"/>
        <v>0</v>
      </c>
      <c r="N44" s="24">
        <f>M44/B44</f>
        <v>0</v>
      </c>
    </row>
    <row r="45" spans="1:14" x14ac:dyDescent="0.3">
      <c r="A45" s="18" t="s">
        <v>18</v>
      </c>
      <c r="B45" s="3">
        <v>1095515</v>
      </c>
      <c r="C45" s="3">
        <v>27126</v>
      </c>
      <c r="D45" s="24">
        <f>C45/B45</f>
        <v>2.4760957175392395E-2</v>
      </c>
      <c r="E45" s="3">
        <v>0</v>
      </c>
      <c r="F45" s="24">
        <f>E45/B45</f>
        <v>0</v>
      </c>
      <c r="G45" s="3">
        <v>0</v>
      </c>
      <c r="H45" s="24">
        <f>G45/B45</f>
        <v>0</v>
      </c>
      <c r="I45" s="3">
        <v>0</v>
      </c>
      <c r="J45" s="24">
        <f>I45/B45</f>
        <v>0</v>
      </c>
      <c r="K45" s="3">
        <v>0</v>
      </c>
      <c r="L45" s="24">
        <f>K45/B45</f>
        <v>0</v>
      </c>
      <c r="M45" s="19">
        <f t="shared" si="3"/>
        <v>0</v>
      </c>
      <c r="N45" s="24">
        <f>M45/B45</f>
        <v>0</v>
      </c>
    </row>
    <row r="46" spans="1:14" x14ac:dyDescent="0.3">
      <c r="A46" s="18" t="s">
        <v>17</v>
      </c>
      <c r="B46" s="3" t="s">
        <v>67</v>
      </c>
      <c r="C46" s="3" t="s">
        <v>67</v>
      </c>
      <c r="D46" s="3" t="s">
        <v>67</v>
      </c>
      <c r="E46" s="3" t="s">
        <v>67</v>
      </c>
      <c r="F46" s="3" t="s">
        <v>67</v>
      </c>
      <c r="G46" s="3" t="s">
        <v>67</v>
      </c>
      <c r="H46" s="3" t="s">
        <v>67</v>
      </c>
      <c r="I46" s="3" t="s">
        <v>67</v>
      </c>
      <c r="J46" s="3" t="s">
        <v>67</v>
      </c>
      <c r="K46" s="3" t="s">
        <v>67</v>
      </c>
      <c r="L46" s="3" t="s">
        <v>67</v>
      </c>
      <c r="M46" s="3" t="s">
        <v>67</v>
      </c>
      <c r="N46" s="3" t="s">
        <v>67</v>
      </c>
    </row>
    <row r="47" spans="1:14" x14ac:dyDescent="0.3">
      <c r="A47" s="18" t="s">
        <v>16</v>
      </c>
      <c r="B47" s="3">
        <v>11</v>
      </c>
      <c r="C47" s="3">
        <v>0</v>
      </c>
      <c r="D47" s="24">
        <v>0</v>
      </c>
      <c r="E47" s="3">
        <v>0</v>
      </c>
      <c r="F47" s="24">
        <v>0</v>
      </c>
      <c r="G47" s="3">
        <v>0</v>
      </c>
      <c r="H47" s="24">
        <v>0</v>
      </c>
      <c r="I47" s="3">
        <v>0</v>
      </c>
      <c r="J47" s="24">
        <v>0</v>
      </c>
      <c r="K47" s="3">
        <v>0</v>
      </c>
      <c r="L47" s="24">
        <v>0</v>
      </c>
      <c r="M47" s="19">
        <f t="shared" si="3"/>
        <v>0</v>
      </c>
      <c r="N47" s="24">
        <v>0</v>
      </c>
    </row>
    <row r="48" spans="1:14" x14ac:dyDescent="0.3">
      <c r="A48" s="18" t="s">
        <v>15</v>
      </c>
      <c r="B48" s="3" t="s">
        <v>67</v>
      </c>
      <c r="C48" s="3" t="s">
        <v>67</v>
      </c>
      <c r="D48" s="3" t="s">
        <v>67</v>
      </c>
      <c r="E48" s="3" t="s">
        <v>67</v>
      </c>
      <c r="F48" s="3" t="s">
        <v>67</v>
      </c>
      <c r="G48" s="3" t="s">
        <v>67</v>
      </c>
      <c r="H48" s="3" t="s">
        <v>67</v>
      </c>
      <c r="I48" s="3" t="s">
        <v>67</v>
      </c>
      <c r="J48" s="3" t="s">
        <v>67</v>
      </c>
      <c r="K48" s="3" t="s">
        <v>67</v>
      </c>
      <c r="L48" s="3" t="s">
        <v>67</v>
      </c>
      <c r="M48" s="3" t="s">
        <v>67</v>
      </c>
      <c r="N48" s="3" t="s">
        <v>67</v>
      </c>
    </row>
    <row r="49" spans="1:14" x14ac:dyDescent="0.3">
      <c r="A49" s="18" t="s">
        <v>14</v>
      </c>
      <c r="B49" s="3">
        <v>25278</v>
      </c>
      <c r="C49" s="3">
        <v>1847</v>
      </c>
      <c r="D49" s="24">
        <f>C49/B49</f>
        <v>7.3067489516575684E-2</v>
      </c>
      <c r="E49" s="3">
        <v>3775</v>
      </c>
      <c r="F49" s="24">
        <f>E49/B49</f>
        <v>0.14933934646728381</v>
      </c>
      <c r="G49" s="3">
        <v>5720</v>
      </c>
      <c r="H49" s="24">
        <f>G49/B49</f>
        <v>0.22628372497824195</v>
      </c>
      <c r="I49" s="3">
        <v>870</v>
      </c>
      <c r="J49" s="24">
        <f>I49/B49</f>
        <v>3.4417279848089247E-2</v>
      </c>
      <c r="K49" s="3">
        <v>0</v>
      </c>
      <c r="L49" s="24">
        <f>K49/B49</f>
        <v>0</v>
      </c>
      <c r="M49" s="19">
        <f t="shared" si="3"/>
        <v>6590</v>
      </c>
      <c r="N49" s="24">
        <f>M49/B49</f>
        <v>0.26070100482633118</v>
      </c>
    </row>
    <row r="50" spans="1:14" x14ac:dyDescent="0.3">
      <c r="A50" s="18" t="s">
        <v>13</v>
      </c>
      <c r="B50" s="3">
        <v>76534</v>
      </c>
      <c r="C50" s="3">
        <v>0</v>
      </c>
      <c r="D50" s="24">
        <f>C50/B50</f>
        <v>0</v>
      </c>
      <c r="E50" s="3">
        <v>1400</v>
      </c>
      <c r="F50" s="24">
        <f>E50/B50</f>
        <v>1.8292523584289337E-2</v>
      </c>
      <c r="G50" s="3">
        <v>0</v>
      </c>
      <c r="H50" s="24">
        <f>G50/B50</f>
        <v>0</v>
      </c>
      <c r="I50" s="3">
        <v>0</v>
      </c>
      <c r="J50" s="24">
        <f>I50/B50</f>
        <v>0</v>
      </c>
      <c r="K50" s="3">
        <v>0</v>
      </c>
      <c r="L50" s="24">
        <f>K50/B50</f>
        <v>0</v>
      </c>
      <c r="M50" s="19">
        <f t="shared" si="3"/>
        <v>0</v>
      </c>
      <c r="N50" s="24">
        <f>M50/B50</f>
        <v>0</v>
      </c>
    </row>
    <row r="51" spans="1:14" x14ac:dyDescent="0.3">
      <c r="A51" s="18" t="s">
        <v>12</v>
      </c>
      <c r="B51" s="3">
        <v>211427</v>
      </c>
      <c r="C51" s="3">
        <v>28854</v>
      </c>
      <c r="D51" s="24">
        <f>C51/B51</f>
        <v>0.13647263594526715</v>
      </c>
      <c r="E51" s="3">
        <v>14969</v>
      </c>
      <c r="F51" s="24">
        <f>E51/B51</f>
        <v>7.0799850539429679E-2</v>
      </c>
      <c r="G51" s="3">
        <v>35092</v>
      </c>
      <c r="H51" s="24">
        <f>G51/B51</f>
        <v>0.16597690928783931</v>
      </c>
      <c r="I51" s="3">
        <v>26821</v>
      </c>
      <c r="J51" s="24">
        <f>I51/B51</f>
        <v>0.12685702393734008</v>
      </c>
      <c r="K51" s="3">
        <v>0</v>
      </c>
      <c r="L51" s="24">
        <f>K51/B51</f>
        <v>0</v>
      </c>
      <c r="M51" s="19">
        <f t="shared" si="3"/>
        <v>61913</v>
      </c>
      <c r="N51" s="24">
        <f>M51/B51</f>
        <v>0.29283393322517937</v>
      </c>
    </row>
    <row r="52" spans="1:14" x14ac:dyDescent="0.3">
      <c r="A52" s="18" t="s">
        <v>11</v>
      </c>
      <c r="B52" s="3" t="s">
        <v>67</v>
      </c>
      <c r="C52" s="3" t="s">
        <v>67</v>
      </c>
      <c r="D52" s="3" t="s">
        <v>67</v>
      </c>
      <c r="E52" s="3" t="s">
        <v>67</v>
      </c>
      <c r="F52" s="3" t="s">
        <v>67</v>
      </c>
      <c r="G52" s="3" t="s">
        <v>67</v>
      </c>
      <c r="H52" s="3" t="s">
        <v>67</v>
      </c>
      <c r="I52" s="3" t="s">
        <v>67</v>
      </c>
      <c r="J52" s="3" t="s">
        <v>67</v>
      </c>
      <c r="K52" s="3" t="s">
        <v>67</v>
      </c>
      <c r="L52" s="3" t="s">
        <v>67</v>
      </c>
      <c r="M52" s="3" t="s">
        <v>67</v>
      </c>
      <c r="N52" s="3" t="s">
        <v>67</v>
      </c>
    </row>
    <row r="53" spans="1:14" x14ac:dyDescent="0.3">
      <c r="A53" s="18" t="s">
        <v>10</v>
      </c>
      <c r="B53" s="3" t="s">
        <v>67</v>
      </c>
      <c r="C53" s="3" t="s">
        <v>67</v>
      </c>
      <c r="D53" s="3" t="s">
        <v>67</v>
      </c>
      <c r="E53" s="3" t="s">
        <v>67</v>
      </c>
      <c r="F53" s="3" t="s">
        <v>67</v>
      </c>
      <c r="G53" s="3" t="s">
        <v>67</v>
      </c>
      <c r="H53" s="3" t="s">
        <v>67</v>
      </c>
      <c r="I53" s="3" t="s">
        <v>67</v>
      </c>
      <c r="J53" s="3" t="s">
        <v>67</v>
      </c>
      <c r="K53" s="3" t="s">
        <v>67</v>
      </c>
      <c r="L53" s="3" t="s">
        <v>67</v>
      </c>
      <c r="M53" s="3" t="s">
        <v>67</v>
      </c>
      <c r="N53" s="3" t="s">
        <v>67</v>
      </c>
    </row>
    <row r="54" spans="1:14" x14ac:dyDescent="0.3">
      <c r="A54" s="18" t="s">
        <v>9</v>
      </c>
      <c r="B54" s="3">
        <v>252990</v>
      </c>
      <c r="C54" s="3">
        <v>0</v>
      </c>
      <c r="D54" s="24">
        <f>C54/B54</f>
        <v>0</v>
      </c>
      <c r="E54" s="3">
        <v>0</v>
      </c>
      <c r="F54" s="24">
        <f>E54/B54</f>
        <v>0</v>
      </c>
      <c r="G54" s="3">
        <v>0</v>
      </c>
      <c r="H54" s="24">
        <f>G54/B54</f>
        <v>0</v>
      </c>
      <c r="I54" s="3">
        <v>0</v>
      </c>
      <c r="J54" s="24">
        <f>I54/B54</f>
        <v>0</v>
      </c>
      <c r="K54" s="3">
        <v>0</v>
      </c>
      <c r="L54" s="24">
        <f>K54/B54</f>
        <v>0</v>
      </c>
      <c r="M54" s="19">
        <f t="shared" si="3"/>
        <v>0</v>
      </c>
      <c r="N54" s="24">
        <f>M54/B54</f>
        <v>0</v>
      </c>
    </row>
    <row r="55" spans="1:14" x14ac:dyDescent="0.3">
      <c r="A55" s="18" t="s">
        <v>8</v>
      </c>
      <c r="B55" s="3">
        <v>124225</v>
      </c>
      <c r="C55" s="3">
        <v>0</v>
      </c>
      <c r="D55" s="24">
        <f>C55/B55</f>
        <v>0</v>
      </c>
      <c r="E55" s="3">
        <v>0</v>
      </c>
      <c r="F55" s="24">
        <f>E55/B55</f>
        <v>0</v>
      </c>
      <c r="G55" s="3">
        <v>0</v>
      </c>
      <c r="H55" s="24">
        <f>G55/B55</f>
        <v>0</v>
      </c>
      <c r="I55" s="3">
        <v>0</v>
      </c>
      <c r="J55" s="24">
        <f>I55/B55</f>
        <v>0</v>
      </c>
      <c r="K55" s="3">
        <v>0</v>
      </c>
      <c r="L55" s="24">
        <f>K55/B55</f>
        <v>0</v>
      </c>
      <c r="M55" s="19">
        <f t="shared" si="3"/>
        <v>0</v>
      </c>
      <c r="N55" s="24">
        <f>M55/B55</f>
        <v>0</v>
      </c>
    </row>
    <row r="56" spans="1:14" x14ac:dyDescent="0.3">
      <c r="A56" s="18" t="s">
        <v>7</v>
      </c>
      <c r="B56" s="3" t="s">
        <v>67</v>
      </c>
      <c r="C56" s="3" t="s">
        <v>67</v>
      </c>
      <c r="D56" s="3" t="s">
        <v>67</v>
      </c>
      <c r="E56" s="3" t="s">
        <v>67</v>
      </c>
      <c r="F56" s="3" t="s">
        <v>67</v>
      </c>
      <c r="G56" s="3" t="s">
        <v>67</v>
      </c>
      <c r="H56" s="3" t="s">
        <v>67</v>
      </c>
      <c r="I56" s="3" t="s">
        <v>67</v>
      </c>
      <c r="J56" s="3" t="s">
        <v>67</v>
      </c>
      <c r="K56" s="3" t="s">
        <v>67</v>
      </c>
      <c r="L56" s="3" t="s">
        <v>67</v>
      </c>
      <c r="M56" s="3" t="s">
        <v>67</v>
      </c>
      <c r="N56" s="3" t="s">
        <v>67</v>
      </c>
    </row>
    <row r="57" spans="1:14" x14ac:dyDescent="0.3">
      <c r="A57" s="18" t="s">
        <v>5</v>
      </c>
      <c r="B57" s="3">
        <v>152922</v>
      </c>
      <c r="C57" s="3">
        <v>0</v>
      </c>
      <c r="D57" s="24">
        <f>C57/B57</f>
        <v>0</v>
      </c>
      <c r="E57" s="3">
        <v>0</v>
      </c>
      <c r="F57" s="24">
        <f>E57/B57</f>
        <v>0</v>
      </c>
      <c r="G57" s="3">
        <v>0</v>
      </c>
      <c r="H57" s="24">
        <f>G57/B57</f>
        <v>0</v>
      </c>
      <c r="I57" s="3">
        <v>0</v>
      </c>
      <c r="J57" s="24">
        <f>I57/B57</f>
        <v>0</v>
      </c>
      <c r="K57" s="3">
        <v>0</v>
      </c>
      <c r="L57" s="24">
        <f>K57/B57</f>
        <v>0</v>
      </c>
      <c r="M57" s="19">
        <f>G57+I57+K57</f>
        <v>0</v>
      </c>
      <c r="N57" s="24">
        <f>M57/B57</f>
        <v>0</v>
      </c>
    </row>
    <row r="58" spans="1:14" x14ac:dyDescent="0.3">
      <c r="A58" s="18" t="s">
        <v>4</v>
      </c>
      <c r="B58" s="3" t="s">
        <v>67</v>
      </c>
      <c r="C58" s="3" t="s">
        <v>67</v>
      </c>
      <c r="D58" s="3" t="s">
        <v>67</v>
      </c>
      <c r="E58" s="3" t="s">
        <v>67</v>
      </c>
      <c r="F58" s="3" t="s">
        <v>67</v>
      </c>
      <c r="G58" s="3" t="s">
        <v>67</v>
      </c>
      <c r="H58" s="3" t="s">
        <v>67</v>
      </c>
      <c r="I58" s="3" t="s">
        <v>67</v>
      </c>
      <c r="J58" s="3" t="s">
        <v>67</v>
      </c>
      <c r="K58" s="3" t="s">
        <v>67</v>
      </c>
      <c r="L58" s="3" t="s">
        <v>67</v>
      </c>
      <c r="M58" s="3" t="s">
        <v>67</v>
      </c>
      <c r="N58" s="3" t="s">
        <v>67</v>
      </c>
    </row>
    <row r="59" spans="1:14" x14ac:dyDescent="0.3">
      <c r="A59" s="18" t="s">
        <v>3</v>
      </c>
      <c r="B59" s="3">
        <v>114722</v>
      </c>
      <c r="C59" s="3">
        <v>5852</v>
      </c>
      <c r="D59" s="24">
        <f>C59/B59</f>
        <v>5.1010268300761843E-2</v>
      </c>
      <c r="E59" s="3">
        <v>3353</v>
      </c>
      <c r="F59" s="24">
        <f>E59/B59</f>
        <v>2.9227175258450862E-2</v>
      </c>
      <c r="G59" s="3">
        <v>14891</v>
      </c>
      <c r="H59" s="24">
        <f>G59/B59</f>
        <v>0.12980073569149772</v>
      </c>
      <c r="I59" s="3">
        <v>4962</v>
      </c>
      <c r="J59" s="24">
        <f>I59/B59</f>
        <v>4.3252384023988427E-2</v>
      </c>
      <c r="K59" s="3">
        <v>0</v>
      </c>
      <c r="L59" s="24">
        <f>K59/B59</f>
        <v>0</v>
      </c>
      <c r="M59" s="19">
        <f>G59+I59+K59</f>
        <v>19853</v>
      </c>
      <c r="N59" s="24">
        <f>M59/B59</f>
        <v>0.17305311971548612</v>
      </c>
    </row>
    <row r="60" spans="1:14" s="21" customFormat="1" x14ac:dyDescent="0.3">
      <c r="A60" s="21" t="s">
        <v>2</v>
      </c>
      <c r="B60" s="7">
        <f>SUM(B4:B59)</f>
        <v>6987001</v>
      </c>
      <c r="C60" s="23">
        <f>SUM(C4:C59)</f>
        <v>581836</v>
      </c>
      <c r="D60" s="22">
        <f>C60/B60</f>
        <v>8.327406851666401E-2</v>
      </c>
      <c r="E60" s="23">
        <f>SUM(E4:E59)</f>
        <v>317974</v>
      </c>
      <c r="F60" s="22">
        <f>E60/B60</f>
        <v>4.5509368039306136E-2</v>
      </c>
      <c r="G60" s="23">
        <f>SUM(G4:G59)</f>
        <v>457965</v>
      </c>
      <c r="H60" s="22">
        <f>G60/B60</f>
        <v>6.5545289030300699E-2</v>
      </c>
      <c r="I60" s="23">
        <f>SUM(I4:I59)</f>
        <v>174276</v>
      </c>
      <c r="J60" s="22">
        <f>I60/B60</f>
        <v>2.4942890375999661E-2</v>
      </c>
      <c r="K60" s="23">
        <f>SUM(K4:K59)</f>
        <v>136119</v>
      </c>
      <c r="L60" s="22">
        <f>K60/B60</f>
        <v>1.948174903653227E-2</v>
      </c>
      <c r="M60" s="23">
        <f>SUM(M4:M59)</f>
        <v>768360</v>
      </c>
      <c r="N60" s="22">
        <f>M60/B60</f>
        <v>0.10996992844283263</v>
      </c>
    </row>
    <row r="61" spans="1:14" s="45" customFormat="1" x14ac:dyDescent="0.3">
      <c r="A61" s="41"/>
      <c r="B61" s="42" t="s">
        <v>70</v>
      </c>
      <c r="C61" s="42" t="s">
        <v>70</v>
      </c>
      <c r="D61" s="43" t="s">
        <v>0</v>
      </c>
      <c r="E61" s="42" t="s">
        <v>70</v>
      </c>
      <c r="F61" s="43" t="s">
        <v>0</v>
      </c>
      <c r="G61" s="42" t="s">
        <v>70</v>
      </c>
      <c r="H61" s="43" t="s">
        <v>0</v>
      </c>
      <c r="I61" s="42" t="s">
        <v>70</v>
      </c>
      <c r="J61" s="43" t="s">
        <v>0</v>
      </c>
      <c r="K61" s="42" t="s">
        <v>70</v>
      </c>
      <c r="L61" s="43" t="s">
        <v>0</v>
      </c>
      <c r="M61" s="42" t="s">
        <v>70</v>
      </c>
      <c r="N61" s="44" t="s">
        <v>0</v>
      </c>
    </row>
    <row r="62" spans="1:14" ht="75.45" customHeight="1" x14ac:dyDescent="0.3">
      <c r="A62" s="25"/>
      <c r="B62" s="20" t="s">
        <v>63</v>
      </c>
      <c r="C62" s="92" t="s">
        <v>104</v>
      </c>
      <c r="D62" s="92"/>
      <c r="E62" s="93" t="s">
        <v>105</v>
      </c>
      <c r="F62" s="93"/>
      <c r="G62" s="94" t="s">
        <v>106</v>
      </c>
      <c r="H62" s="94"/>
      <c r="I62" s="95" t="s">
        <v>107</v>
      </c>
      <c r="J62" s="95"/>
      <c r="K62" s="96" t="s">
        <v>110</v>
      </c>
      <c r="L62" s="96"/>
      <c r="M62" s="91" t="s">
        <v>111</v>
      </c>
      <c r="N62" s="91"/>
    </row>
  </sheetData>
  <mergeCells count="18">
    <mergeCell ref="E2:F2"/>
    <mergeCell ref="G2:H2"/>
    <mergeCell ref="I2:J2"/>
    <mergeCell ref="M62:N62"/>
    <mergeCell ref="M1:N1"/>
    <mergeCell ref="C62:D62"/>
    <mergeCell ref="E62:F62"/>
    <mergeCell ref="G62:H62"/>
    <mergeCell ref="I62:J62"/>
    <mergeCell ref="K62:L62"/>
    <mergeCell ref="K2:L2"/>
    <mergeCell ref="M2:N2"/>
    <mergeCell ref="C1:D1"/>
    <mergeCell ref="E1:F1"/>
    <mergeCell ref="G1:H1"/>
    <mergeCell ref="I1:J1"/>
    <mergeCell ref="K1:L1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FDE2C-33EB-48F4-B0BF-D23A217E704E}">
  <dimension ref="A1:N62"/>
  <sheetViews>
    <sheetView zoomScale="75" zoomScaleNormal="40" workbookViewId="0">
      <selection activeCell="B2" sqref="B2"/>
    </sheetView>
  </sheetViews>
  <sheetFormatPr defaultRowHeight="14.4" x14ac:dyDescent="0.3"/>
  <cols>
    <col min="1" max="1" width="33.77734375" customWidth="1"/>
    <col min="2" max="2" width="18.5546875" style="9" customWidth="1"/>
    <col min="3" max="3" width="26" style="9" customWidth="1"/>
    <col min="4" max="4" width="8.88671875" customWidth="1"/>
    <col min="5" max="5" width="26.77734375" style="9" customWidth="1"/>
    <col min="6" max="6" width="9.21875" customWidth="1"/>
    <col min="7" max="7" width="24" style="9" customWidth="1"/>
    <col min="8" max="8" width="8.88671875" customWidth="1"/>
    <col min="9" max="9" width="25.44140625" style="9" customWidth="1"/>
    <col min="10" max="10" width="11.44140625" customWidth="1"/>
    <col min="11" max="11" width="29.21875" style="9" customWidth="1"/>
    <col min="12" max="12" width="11.5546875" customWidth="1"/>
    <col min="13" max="13" width="24" style="9" customWidth="1"/>
  </cols>
  <sheetData>
    <row r="1" spans="1:14" ht="75.45" customHeight="1" x14ac:dyDescent="0.3">
      <c r="A1" s="17" t="s">
        <v>61</v>
      </c>
      <c r="B1" s="10" t="s">
        <v>62</v>
      </c>
      <c r="C1" s="66" t="s">
        <v>82</v>
      </c>
      <c r="D1" s="66"/>
      <c r="E1" s="67" t="s">
        <v>81</v>
      </c>
      <c r="F1" s="67"/>
      <c r="G1" s="68" t="s">
        <v>80</v>
      </c>
      <c r="H1" s="68"/>
      <c r="I1" s="69" t="s">
        <v>79</v>
      </c>
      <c r="J1" s="69"/>
      <c r="K1" s="63" t="s">
        <v>83</v>
      </c>
      <c r="L1" s="63"/>
      <c r="M1" s="65" t="s">
        <v>84</v>
      </c>
      <c r="N1" s="65"/>
    </row>
    <row r="2" spans="1:14" s="39" customFormat="1" x14ac:dyDescent="0.3">
      <c r="A2" s="53" t="s">
        <v>112</v>
      </c>
      <c r="B2" s="53">
        <v>2020</v>
      </c>
      <c r="C2" s="64" t="s">
        <v>114</v>
      </c>
      <c r="D2" s="64"/>
      <c r="E2" s="64" t="s">
        <v>114</v>
      </c>
      <c r="F2" s="64"/>
      <c r="G2" s="64" t="s">
        <v>114</v>
      </c>
      <c r="H2" s="64"/>
      <c r="I2" s="64" t="s">
        <v>114</v>
      </c>
      <c r="J2" s="64"/>
      <c r="K2" s="64" t="s">
        <v>114</v>
      </c>
      <c r="L2" s="64"/>
      <c r="M2" s="64" t="s">
        <v>114</v>
      </c>
      <c r="N2" s="64"/>
    </row>
    <row r="3" spans="1:14" s="39" customFormat="1" x14ac:dyDescent="0.3">
      <c r="A3" s="35" t="s">
        <v>65</v>
      </c>
      <c r="B3" s="36" t="s">
        <v>69</v>
      </c>
      <c r="C3" s="36" t="s">
        <v>69</v>
      </c>
      <c r="D3" s="37" t="s">
        <v>0</v>
      </c>
      <c r="E3" s="36" t="s">
        <v>69</v>
      </c>
      <c r="F3" s="37" t="s">
        <v>0</v>
      </c>
      <c r="G3" s="36" t="s">
        <v>69</v>
      </c>
      <c r="H3" s="37" t="s">
        <v>0</v>
      </c>
      <c r="I3" s="36" t="s">
        <v>69</v>
      </c>
      <c r="J3" s="37" t="s">
        <v>0</v>
      </c>
      <c r="K3" s="36" t="s">
        <v>69</v>
      </c>
      <c r="L3" s="37" t="s">
        <v>0</v>
      </c>
      <c r="M3" s="36" t="s">
        <v>69</v>
      </c>
      <c r="N3" s="38" t="s">
        <v>0</v>
      </c>
    </row>
    <row r="4" spans="1:14" x14ac:dyDescent="0.3">
      <c r="A4" t="s">
        <v>59</v>
      </c>
      <c r="B4" s="9">
        <v>30471532.411708981</v>
      </c>
      <c r="C4" s="9">
        <v>0</v>
      </c>
      <c r="D4" s="14">
        <f t="shared" ref="D4:D15" si="0">C4/B4</f>
        <v>0</v>
      </c>
      <c r="E4" s="9">
        <v>7972.4826558372006</v>
      </c>
      <c r="F4" s="14">
        <f t="shared" ref="F4:F15" si="1">E4/B4</f>
        <v>2.6163707647252086E-4</v>
      </c>
      <c r="G4" s="9">
        <v>0</v>
      </c>
      <c r="H4" s="14">
        <f t="shared" ref="H4:H15" si="2">G4/B4</f>
        <v>0</v>
      </c>
      <c r="I4" s="9">
        <v>0</v>
      </c>
      <c r="J4" s="14">
        <f t="shared" ref="J4:J15" si="3">I4/B4</f>
        <v>0</v>
      </c>
      <c r="K4" s="9">
        <v>0</v>
      </c>
      <c r="L4" s="14">
        <f t="shared" ref="L4:L15" si="4">K4/B4</f>
        <v>0</v>
      </c>
      <c r="M4" s="9">
        <f t="shared" ref="M4:M15" si="5">G4+I4+K4</f>
        <v>0</v>
      </c>
      <c r="N4" s="14">
        <f t="shared" ref="N4:N15" si="6">M4/B4</f>
        <v>0</v>
      </c>
    </row>
    <row r="5" spans="1:14" x14ac:dyDescent="0.3">
      <c r="A5" t="s">
        <v>58</v>
      </c>
      <c r="B5" s="9">
        <v>35386.989753490307</v>
      </c>
      <c r="C5" s="9">
        <v>0</v>
      </c>
      <c r="D5" s="14">
        <f t="shared" si="0"/>
        <v>0</v>
      </c>
      <c r="E5" s="9">
        <v>0</v>
      </c>
      <c r="F5" s="14">
        <f t="shared" si="1"/>
        <v>0</v>
      </c>
      <c r="G5" s="9">
        <v>0</v>
      </c>
      <c r="H5" s="14">
        <f t="shared" si="2"/>
        <v>0</v>
      </c>
      <c r="I5" s="9">
        <v>0</v>
      </c>
      <c r="J5" s="14">
        <f t="shared" si="3"/>
        <v>0</v>
      </c>
      <c r="K5" s="9">
        <v>0</v>
      </c>
      <c r="L5" s="14">
        <f t="shared" si="4"/>
        <v>0</v>
      </c>
      <c r="M5" s="9">
        <f t="shared" si="5"/>
        <v>0</v>
      </c>
      <c r="N5" s="14">
        <f t="shared" si="6"/>
        <v>0</v>
      </c>
    </row>
    <row r="6" spans="1:14" x14ac:dyDescent="0.3">
      <c r="A6" t="s">
        <v>57</v>
      </c>
      <c r="B6" s="9">
        <v>2840052.3307329519</v>
      </c>
      <c r="C6" s="9">
        <v>0</v>
      </c>
      <c r="D6" s="14">
        <f t="shared" si="0"/>
        <v>0</v>
      </c>
      <c r="E6" s="9">
        <v>0</v>
      </c>
      <c r="F6" s="14">
        <f t="shared" si="1"/>
        <v>0</v>
      </c>
      <c r="G6" s="9">
        <v>0</v>
      </c>
      <c r="H6" s="14">
        <f t="shared" si="2"/>
        <v>0</v>
      </c>
      <c r="I6" s="9">
        <v>0</v>
      </c>
      <c r="J6" s="14">
        <f t="shared" si="3"/>
        <v>0</v>
      </c>
      <c r="K6" s="9">
        <v>0</v>
      </c>
      <c r="L6" s="14">
        <f t="shared" si="4"/>
        <v>0</v>
      </c>
      <c r="M6" s="9">
        <f t="shared" si="5"/>
        <v>0</v>
      </c>
      <c r="N6" s="14">
        <f t="shared" si="6"/>
        <v>0</v>
      </c>
    </row>
    <row r="7" spans="1:14" x14ac:dyDescent="0.3">
      <c r="A7" t="s">
        <v>56</v>
      </c>
      <c r="B7" s="9">
        <v>20634758.124050882</v>
      </c>
      <c r="C7" s="9">
        <v>0</v>
      </c>
      <c r="D7" s="14">
        <f t="shared" si="0"/>
        <v>0</v>
      </c>
      <c r="E7" s="9">
        <v>0</v>
      </c>
      <c r="F7" s="14">
        <f t="shared" si="1"/>
        <v>0</v>
      </c>
      <c r="G7" s="9">
        <v>0</v>
      </c>
      <c r="H7" s="14">
        <f t="shared" si="2"/>
        <v>0</v>
      </c>
      <c r="I7" s="9">
        <v>0</v>
      </c>
      <c r="J7" s="14">
        <f t="shared" si="3"/>
        <v>0</v>
      </c>
      <c r="K7" s="9">
        <v>0</v>
      </c>
      <c r="L7" s="14">
        <f t="shared" si="4"/>
        <v>0</v>
      </c>
      <c r="M7" s="9">
        <f t="shared" si="5"/>
        <v>0</v>
      </c>
      <c r="N7" s="14">
        <f t="shared" si="6"/>
        <v>0</v>
      </c>
    </row>
    <row r="8" spans="1:14" x14ac:dyDescent="0.3">
      <c r="A8" t="s">
        <v>55</v>
      </c>
      <c r="B8" s="9">
        <v>10163789.967649549</v>
      </c>
      <c r="C8" s="9">
        <v>0</v>
      </c>
      <c r="D8" s="14">
        <f t="shared" si="0"/>
        <v>0</v>
      </c>
      <c r="E8" s="9">
        <v>0</v>
      </c>
      <c r="F8" s="14">
        <f t="shared" si="1"/>
        <v>0</v>
      </c>
      <c r="G8" s="9">
        <v>0</v>
      </c>
      <c r="H8" s="14">
        <f t="shared" si="2"/>
        <v>0</v>
      </c>
      <c r="I8" s="9">
        <v>0</v>
      </c>
      <c r="J8" s="14">
        <f t="shared" si="3"/>
        <v>0</v>
      </c>
      <c r="K8" s="9">
        <v>0</v>
      </c>
      <c r="L8" s="14">
        <f t="shared" si="4"/>
        <v>0</v>
      </c>
      <c r="M8" s="9">
        <f t="shared" si="5"/>
        <v>0</v>
      </c>
      <c r="N8" s="14">
        <f t="shared" si="6"/>
        <v>0</v>
      </c>
    </row>
    <row r="9" spans="1:14" x14ac:dyDescent="0.3">
      <c r="A9" t="s">
        <v>54</v>
      </c>
      <c r="B9" s="9">
        <v>152401935.88847709</v>
      </c>
      <c r="C9" s="9">
        <v>748341.8168797493</v>
      </c>
      <c r="D9" s="14">
        <f t="shared" si="0"/>
        <v>4.9103170016643501E-3</v>
      </c>
      <c r="E9" s="9">
        <v>0</v>
      </c>
      <c r="F9" s="14">
        <f t="shared" si="1"/>
        <v>0</v>
      </c>
      <c r="G9" s="9">
        <v>11093077.326797489</v>
      </c>
      <c r="H9" s="14">
        <f t="shared" si="2"/>
        <v>7.2788296697983229E-2</v>
      </c>
      <c r="I9" s="9">
        <v>31023660.93065476</v>
      </c>
      <c r="J9" s="14">
        <f t="shared" si="3"/>
        <v>0.2035647431234528</v>
      </c>
      <c r="K9" s="9">
        <v>91622733.605883271</v>
      </c>
      <c r="L9" s="14">
        <f t="shared" si="4"/>
        <v>0.60119140266649818</v>
      </c>
      <c r="M9" s="9">
        <f t="shared" si="5"/>
        <v>133739471.86333552</v>
      </c>
      <c r="N9" s="14">
        <f t="shared" si="6"/>
        <v>0.87754444248793417</v>
      </c>
    </row>
    <row r="10" spans="1:14" x14ac:dyDescent="0.3">
      <c r="A10" t="s">
        <v>53</v>
      </c>
      <c r="B10" s="9">
        <v>1021947.041801988</v>
      </c>
      <c r="C10" s="9">
        <v>0</v>
      </c>
      <c r="D10" s="14">
        <f t="shared" si="0"/>
        <v>0</v>
      </c>
      <c r="E10" s="9">
        <v>7550.4522002190351</v>
      </c>
      <c r="F10" s="14">
        <f t="shared" si="1"/>
        <v>7.3883008525621888E-3</v>
      </c>
      <c r="G10" s="9">
        <v>35760.408096137457</v>
      </c>
      <c r="H10" s="14">
        <f t="shared" si="2"/>
        <v>3.4992427820018462E-2</v>
      </c>
      <c r="I10" s="9">
        <v>237657.12114043531</v>
      </c>
      <c r="J10" s="14">
        <f t="shared" si="3"/>
        <v>0.23255326491417511</v>
      </c>
      <c r="K10" s="9">
        <v>657059.73328244034</v>
      </c>
      <c r="L10" s="14">
        <f t="shared" si="4"/>
        <v>0.64294890674946725</v>
      </c>
      <c r="M10" s="9">
        <f t="shared" si="5"/>
        <v>930477.26251901314</v>
      </c>
      <c r="N10" s="14">
        <f t="shared" si="6"/>
        <v>0.91049459948366085</v>
      </c>
    </row>
    <row r="11" spans="1:14" x14ac:dyDescent="0.3">
      <c r="A11" t="s">
        <v>52</v>
      </c>
      <c r="B11" s="9">
        <v>449530.684799276</v>
      </c>
      <c r="C11" s="9">
        <v>0</v>
      </c>
      <c r="D11" s="14">
        <f t="shared" si="0"/>
        <v>0</v>
      </c>
      <c r="E11" s="9">
        <v>0</v>
      </c>
      <c r="F11" s="14">
        <f t="shared" si="1"/>
        <v>0</v>
      </c>
      <c r="G11" s="9">
        <v>0</v>
      </c>
      <c r="H11" s="14">
        <f t="shared" si="2"/>
        <v>0</v>
      </c>
      <c r="I11" s="9">
        <v>0</v>
      </c>
      <c r="J11" s="14">
        <f t="shared" si="3"/>
        <v>0</v>
      </c>
      <c r="K11" s="9">
        <v>0</v>
      </c>
      <c r="L11" s="14">
        <f t="shared" si="4"/>
        <v>0</v>
      </c>
      <c r="M11" s="9">
        <f t="shared" si="5"/>
        <v>0</v>
      </c>
      <c r="N11" s="14">
        <f t="shared" si="6"/>
        <v>0</v>
      </c>
    </row>
    <row r="12" spans="1:14" x14ac:dyDescent="0.3">
      <c r="A12" t="s">
        <v>51</v>
      </c>
      <c r="B12" s="9">
        <v>19395909.93309528</v>
      </c>
      <c r="C12" s="9">
        <v>788046.25834137201</v>
      </c>
      <c r="D12" s="14">
        <f t="shared" si="0"/>
        <v>4.0629506997077104E-2</v>
      </c>
      <c r="E12" s="9">
        <v>1375670.4420911779</v>
      </c>
      <c r="F12" s="14">
        <f t="shared" si="1"/>
        <v>7.0925800688725033E-2</v>
      </c>
      <c r="G12" s="9">
        <v>2690969.0725958352</v>
      </c>
      <c r="H12" s="14">
        <f t="shared" si="2"/>
        <v>0.13873899610165899</v>
      </c>
      <c r="I12" s="9">
        <v>0</v>
      </c>
      <c r="J12" s="14">
        <f t="shared" si="3"/>
        <v>0</v>
      </c>
      <c r="K12" s="9">
        <v>0</v>
      </c>
      <c r="L12" s="14">
        <f t="shared" si="4"/>
        <v>0</v>
      </c>
      <c r="M12" s="9">
        <f t="shared" si="5"/>
        <v>2690969.0725958352</v>
      </c>
      <c r="N12" s="14">
        <f t="shared" si="6"/>
        <v>0.13873899610165899</v>
      </c>
    </row>
    <row r="13" spans="1:14" x14ac:dyDescent="0.3">
      <c r="A13" t="s">
        <v>50</v>
      </c>
      <c r="B13" s="9">
        <v>1446964797.523339</v>
      </c>
      <c r="C13" s="9">
        <v>28569307.027905509</v>
      </c>
      <c r="D13" s="14">
        <f t="shared" si="0"/>
        <v>1.9744299983527898E-2</v>
      </c>
      <c r="E13" s="9">
        <v>25158239.469047509</v>
      </c>
      <c r="F13" s="14">
        <f t="shared" si="1"/>
        <v>1.7386904997349611E-2</v>
      </c>
      <c r="G13" s="9">
        <v>32089106.252066132</v>
      </c>
      <c r="H13" s="14">
        <f t="shared" si="2"/>
        <v>2.2176839621109404E-2</v>
      </c>
      <c r="I13" s="9">
        <v>1115346.493360281</v>
      </c>
      <c r="J13" s="14">
        <f t="shared" si="3"/>
        <v>7.708179876036624E-4</v>
      </c>
      <c r="K13" s="9">
        <v>810205.02435954474</v>
      </c>
      <c r="L13" s="14">
        <f t="shared" si="4"/>
        <v>5.5993416408354362E-4</v>
      </c>
      <c r="M13" s="9">
        <f t="shared" si="5"/>
        <v>34014657.769785956</v>
      </c>
      <c r="N13" s="14">
        <f t="shared" si="6"/>
        <v>2.3507591772796609E-2</v>
      </c>
    </row>
    <row r="14" spans="1:14" x14ac:dyDescent="0.3">
      <c r="A14" t="s">
        <v>49</v>
      </c>
      <c r="B14" s="9">
        <v>5421.9981017112732</v>
      </c>
      <c r="C14" s="9">
        <v>0</v>
      </c>
      <c r="D14" s="14">
        <f t="shared" si="0"/>
        <v>0</v>
      </c>
      <c r="E14" s="9">
        <v>0</v>
      </c>
      <c r="F14" s="14">
        <f t="shared" si="1"/>
        <v>0</v>
      </c>
      <c r="G14" s="9">
        <v>0</v>
      </c>
      <c r="H14" s="14">
        <f t="shared" si="2"/>
        <v>0</v>
      </c>
      <c r="I14" s="9">
        <v>0</v>
      </c>
      <c r="J14" s="14">
        <f t="shared" si="3"/>
        <v>0</v>
      </c>
      <c r="K14" s="9">
        <v>0</v>
      </c>
      <c r="L14" s="14">
        <f t="shared" si="4"/>
        <v>0</v>
      </c>
      <c r="M14" s="9">
        <f t="shared" si="5"/>
        <v>0</v>
      </c>
      <c r="N14" s="14">
        <f t="shared" si="6"/>
        <v>0</v>
      </c>
    </row>
    <row r="15" spans="1:14" x14ac:dyDescent="0.3">
      <c r="A15" t="s">
        <v>48</v>
      </c>
      <c r="B15" s="9">
        <v>22616522.573074561</v>
      </c>
      <c r="C15" s="9">
        <v>0</v>
      </c>
      <c r="D15" s="14">
        <f t="shared" si="0"/>
        <v>0</v>
      </c>
      <c r="E15" s="9">
        <v>0</v>
      </c>
      <c r="F15" s="14">
        <f t="shared" si="1"/>
        <v>0</v>
      </c>
      <c r="G15" s="9">
        <v>0</v>
      </c>
      <c r="H15" s="14">
        <f t="shared" si="2"/>
        <v>0</v>
      </c>
      <c r="I15" s="9">
        <v>0</v>
      </c>
      <c r="J15" s="14">
        <f t="shared" si="3"/>
        <v>0</v>
      </c>
      <c r="K15" s="9">
        <v>0</v>
      </c>
      <c r="L15" s="14">
        <f t="shared" si="4"/>
        <v>0</v>
      </c>
      <c r="M15" s="9">
        <f t="shared" si="5"/>
        <v>0</v>
      </c>
      <c r="N15" s="14">
        <f t="shared" si="6"/>
        <v>0</v>
      </c>
    </row>
    <row r="16" spans="1:14" x14ac:dyDescent="0.3">
      <c r="A16" t="s">
        <v>47</v>
      </c>
      <c r="B16" s="9">
        <v>832206.71870253654</v>
      </c>
      <c r="C16" s="9">
        <v>0</v>
      </c>
      <c r="D16" s="15">
        <v>0</v>
      </c>
      <c r="E16" s="9">
        <v>0</v>
      </c>
      <c r="F16" s="15">
        <v>0</v>
      </c>
      <c r="G16" s="9">
        <v>0</v>
      </c>
      <c r="H16" s="15">
        <v>0</v>
      </c>
      <c r="I16" s="9">
        <v>0</v>
      </c>
      <c r="J16" s="15">
        <v>0</v>
      </c>
      <c r="K16" s="9">
        <v>0</v>
      </c>
      <c r="L16" s="15">
        <v>0</v>
      </c>
      <c r="M16" s="16">
        <f>L16</f>
        <v>0</v>
      </c>
      <c r="N16" s="15">
        <v>0</v>
      </c>
    </row>
    <row r="17" spans="1:14" x14ac:dyDescent="0.3">
      <c r="A17" t="s">
        <v>46</v>
      </c>
      <c r="B17" s="9">
        <v>181270.6877910803</v>
      </c>
      <c r="C17" s="9">
        <v>0</v>
      </c>
      <c r="D17" s="15">
        <v>0</v>
      </c>
      <c r="E17" s="9">
        <v>0</v>
      </c>
      <c r="F17" s="15">
        <v>0</v>
      </c>
      <c r="G17" s="9">
        <v>0</v>
      </c>
      <c r="H17" s="15">
        <v>0</v>
      </c>
      <c r="I17" s="9">
        <v>0</v>
      </c>
      <c r="J17" s="15">
        <v>0</v>
      </c>
      <c r="K17" s="9">
        <v>0</v>
      </c>
      <c r="L17" s="15">
        <v>0</v>
      </c>
      <c r="M17" s="16">
        <f>L17</f>
        <v>0</v>
      </c>
      <c r="N17" s="15">
        <v>0</v>
      </c>
    </row>
    <row r="18" spans="1:14" x14ac:dyDescent="0.3">
      <c r="A18" t="s">
        <v>45</v>
      </c>
      <c r="B18" s="9">
        <v>3674587.0240301578</v>
      </c>
      <c r="C18" s="9">
        <v>0</v>
      </c>
      <c r="D18" s="14">
        <f t="shared" ref="D18:D24" si="7">C18/B18</f>
        <v>0</v>
      </c>
      <c r="E18" s="9">
        <v>0</v>
      </c>
      <c r="F18" s="14">
        <f t="shared" ref="F18:F24" si="8">E18/B18</f>
        <v>0</v>
      </c>
      <c r="G18" s="9">
        <v>0</v>
      </c>
      <c r="H18" s="14">
        <f t="shared" ref="H18:H24" si="9">G18/B18</f>
        <v>0</v>
      </c>
      <c r="I18" s="9">
        <v>0</v>
      </c>
      <c r="J18" s="14">
        <f t="shared" ref="J18:J24" si="10">I18/B18</f>
        <v>0</v>
      </c>
      <c r="K18" s="9">
        <v>0</v>
      </c>
      <c r="L18" s="14">
        <f t="shared" ref="L18:L24" si="11">K18/B18</f>
        <v>0</v>
      </c>
      <c r="M18" s="9">
        <f t="shared" ref="M18:M24" si="12">G18+I18+K18</f>
        <v>0</v>
      </c>
      <c r="N18" s="14">
        <f t="shared" ref="N18:N24" si="13">M18/B18</f>
        <v>0</v>
      </c>
    </row>
    <row r="19" spans="1:14" x14ac:dyDescent="0.3">
      <c r="A19" t="s">
        <v>44</v>
      </c>
      <c r="B19" s="9">
        <v>147162.36649538859</v>
      </c>
      <c r="C19" s="9">
        <v>0</v>
      </c>
      <c r="D19" s="14">
        <f t="shared" si="7"/>
        <v>0</v>
      </c>
      <c r="E19" s="9">
        <v>0</v>
      </c>
      <c r="F19" s="14">
        <f t="shared" si="8"/>
        <v>0</v>
      </c>
      <c r="G19" s="9">
        <v>0</v>
      </c>
      <c r="H19" s="14">
        <f t="shared" si="9"/>
        <v>0</v>
      </c>
      <c r="I19" s="9">
        <v>0</v>
      </c>
      <c r="J19" s="14">
        <f t="shared" si="10"/>
        <v>0</v>
      </c>
      <c r="K19" s="9">
        <v>0</v>
      </c>
      <c r="L19" s="14">
        <f t="shared" si="11"/>
        <v>0</v>
      </c>
      <c r="M19" s="9">
        <f t="shared" si="12"/>
        <v>0</v>
      </c>
      <c r="N19" s="14">
        <f t="shared" si="13"/>
        <v>0</v>
      </c>
    </row>
    <row r="20" spans="1:14" x14ac:dyDescent="0.3">
      <c r="A20" t="s">
        <v>43</v>
      </c>
      <c r="B20" s="9">
        <v>1377605016.7294841</v>
      </c>
      <c r="C20" s="9">
        <v>204793381.89342389</v>
      </c>
      <c r="D20" s="14">
        <f t="shared" si="7"/>
        <v>0.14865899833873683</v>
      </c>
      <c r="E20" s="9">
        <v>194477778.9795469</v>
      </c>
      <c r="F20" s="14">
        <f t="shared" si="8"/>
        <v>0.14117092825434729</v>
      </c>
      <c r="G20" s="9">
        <v>180902712.44413739</v>
      </c>
      <c r="H20" s="14">
        <f t="shared" si="9"/>
        <v>0.1313168217647836</v>
      </c>
      <c r="I20" s="9">
        <v>124783292.6950938</v>
      </c>
      <c r="J20" s="14">
        <f t="shared" si="10"/>
        <v>9.0579876800490122E-2</v>
      </c>
      <c r="K20" s="9">
        <v>80975103.537262172</v>
      </c>
      <c r="L20" s="14">
        <f t="shared" si="11"/>
        <v>5.8779623007980814E-2</v>
      </c>
      <c r="M20" s="9">
        <f t="shared" si="12"/>
        <v>386661108.67649341</v>
      </c>
      <c r="N20" s="14">
        <f t="shared" si="13"/>
        <v>0.28067632157325456</v>
      </c>
    </row>
    <row r="21" spans="1:14" x14ac:dyDescent="0.3">
      <c r="A21" t="s">
        <v>42</v>
      </c>
      <c r="B21" s="9">
        <v>271161505.68291259</v>
      </c>
      <c r="C21" s="9">
        <v>25896558.43707395</v>
      </c>
      <c r="D21" s="14">
        <f t="shared" si="7"/>
        <v>9.5502340466262714E-2</v>
      </c>
      <c r="E21" s="9">
        <v>5742004.5943692848</v>
      </c>
      <c r="F21" s="14">
        <f t="shared" si="8"/>
        <v>2.1175588990436561E-2</v>
      </c>
      <c r="G21" s="9">
        <v>8579333.1437242366</v>
      </c>
      <c r="H21" s="14">
        <f t="shared" si="9"/>
        <v>3.1639200122146501E-2</v>
      </c>
      <c r="I21" s="9">
        <v>1361647.4280819921</v>
      </c>
      <c r="J21" s="14">
        <f t="shared" si="10"/>
        <v>5.0215366102674547E-3</v>
      </c>
      <c r="K21" s="9">
        <v>223480.6986703873</v>
      </c>
      <c r="L21" s="14">
        <f t="shared" si="11"/>
        <v>8.2416085611988863E-4</v>
      </c>
      <c r="M21" s="9">
        <f t="shared" si="12"/>
        <v>10164461.270476617</v>
      </c>
      <c r="N21" s="14">
        <f t="shared" si="13"/>
        <v>3.7484897588533843E-2</v>
      </c>
    </row>
    <row r="22" spans="1:14" x14ac:dyDescent="0.3">
      <c r="A22" t="s">
        <v>41</v>
      </c>
      <c r="B22" s="9">
        <v>80174620.94753556</v>
      </c>
      <c r="C22" s="9">
        <v>256682.52137088779</v>
      </c>
      <c r="D22" s="14">
        <f t="shared" si="7"/>
        <v>3.201543310555281E-3</v>
      </c>
      <c r="E22" s="9">
        <v>21630.250981330872</v>
      </c>
      <c r="F22" s="14">
        <f t="shared" si="8"/>
        <v>2.6978925158230825E-4</v>
      </c>
      <c r="G22" s="9">
        <v>0</v>
      </c>
      <c r="H22" s="14">
        <f t="shared" si="9"/>
        <v>0</v>
      </c>
      <c r="I22" s="9">
        <v>0</v>
      </c>
      <c r="J22" s="14">
        <f t="shared" si="10"/>
        <v>0</v>
      </c>
      <c r="K22" s="9">
        <v>0</v>
      </c>
      <c r="L22" s="14">
        <f t="shared" si="11"/>
        <v>0</v>
      </c>
      <c r="M22" s="9">
        <f t="shared" si="12"/>
        <v>0</v>
      </c>
      <c r="N22" s="14">
        <f t="shared" si="13"/>
        <v>0</v>
      </c>
    </row>
    <row r="23" spans="1:14" x14ac:dyDescent="0.3">
      <c r="A23" t="s">
        <v>40</v>
      </c>
      <c r="B23" s="9">
        <v>120862809.95781019</v>
      </c>
      <c r="C23" s="9">
        <v>0</v>
      </c>
      <c r="D23" s="14">
        <f t="shared" si="7"/>
        <v>0</v>
      </c>
      <c r="E23" s="9">
        <v>0</v>
      </c>
      <c r="F23" s="14">
        <f t="shared" si="8"/>
        <v>0</v>
      </c>
      <c r="G23" s="9">
        <v>0</v>
      </c>
      <c r="H23" s="14">
        <f t="shared" si="9"/>
        <v>0</v>
      </c>
      <c r="I23" s="9">
        <v>0</v>
      </c>
      <c r="J23" s="14">
        <f t="shared" si="10"/>
        <v>0</v>
      </c>
      <c r="K23" s="9">
        <v>0</v>
      </c>
      <c r="L23" s="14">
        <f t="shared" si="11"/>
        <v>0</v>
      </c>
      <c r="M23" s="9">
        <f t="shared" si="12"/>
        <v>0</v>
      </c>
      <c r="N23" s="14">
        <f t="shared" si="13"/>
        <v>0</v>
      </c>
    </row>
    <row r="24" spans="1:14" x14ac:dyDescent="0.3">
      <c r="A24" t="s">
        <v>39</v>
      </c>
      <c r="B24" s="9">
        <v>18208904.914712202</v>
      </c>
      <c r="C24" s="9">
        <v>0</v>
      </c>
      <c r="D24" s="14">
        <f t="shared" si="7"/>
        <v>0</v>
      </c>
      <c r="E24" s="9">
        <v>0</v>
      </c>
      <c r="F24" s="14">
        <f t="shared" si="8"/>
        <v>0</v>
      </c>
      <c r="G24" s="9">
        <v>0</v>
      </c>
      <c r="H24" s="14">
        <f t="shared" si="9"/>
        <v>0</v>
      </c>
      <c r="I24" s="9">
        <v>0</v>
      </c>
      <c r="J24" s="14">
        <f t="shared" si="10"/>
        <v>0</v>
      </c>
      <c r="K24" s="9">
        <v>0</v>
      </c>
      <c r="L24" s="14">
        <f t="shared" si="11"/>
        <v>0</v>
      </c>
      <c r="M24" s="9">
        <f t="shared" si="12"/>
        <v>0</v>
      </c>
      <c r="N24" s="14">
        <f t="shared" si="13"/>
        <v>0</v>
      </c>
    </row>
    <row r="25" spans="1:14" x14ac:dyDescent="0.3">
      <c r="A25" t="s">
        <v>38</v>
      </c>
      <c r="B25" s="9">
        <v>2523.5203944332902</v>
      </c>
      <c r="C25" s="9">
        <v>0</v>
      </c>
      <c r="D25" s="15">
        <v>0</v>
      </c>
      <c r="E25" s="9">
        <v>0</v>
      </c>
      <c r="F25" s="15">
        <v>0</v>
      </c>
      <c r="G25" s="9">
        <v>0</v>
      </c>
      <c r="H25" s="15">
        <v>0</v>
      </c>
      <c r="I25" s="9">
        <v>0</v>
      </c>
      <c r="J25" s="15">
        <v>0</v>
      </c>
      <c r="K25" s="9">
        <v>0</v>
      </c>
      <c r="L25" s="15">
        <v>0</v>
      </c>
      <c r="M25" s="16">
        <f>L25</f>
        <v>0</v>
      </c>
      <c r="N25" s="15">
        <v>0</v>
      </c>
    </row>
    <row r="26" spans="1:14" x14ac:dyDescent="0.3">
      <c r="A26" t="s">
        <v>37</v>
      </c>
      <c r="B26" s="9">
        <v>6319562.300704238</v>
      </c>
      <c r="C26" s="9">
        <v>0</v>
      </c>
      <c r="D26" s="14">
        <f>C26/B26</f>
        <v>0</v>
      </c>
      <c r="E26" s="9">
        <v>0</v>
      </c>
      <c r="F26" s="14">
        <f>E26/B26</f>
        <v>0</v>
      </c>
      <c r="G26" s="9">
        <v>0</v>
      </c>
      <c r="H26" s="14">
        <f>G26/B26</f>
        <v>0</v>
      </c>
      <c r="I26" s="9">
        <v>0</v>
      </c>
      <c r="J26" s="14">
        <f>I26/B26</f>
        <v>0</v>
      </c>
      <c r="K26" s="9">
        <v>0</v>
      </c>
      <c r="L26" s="14">
        <f>K26/B26</f>
        <v>0</v>
      </c>
      <c r="M26" s="9">
        <f>G26+I26+K26</f>
        <v>0</v>
      </c>
      <c r="N26" s="14">
        <f>M26/B26</f>
        <v>0</v>
      </c>
    </row>
    <row r="27" spans="1:14" x14ac:dyDescent="0.3">
      <c r="A27" t="s">
        <v>36</v>
      </c>
      <c r="B27" s="9">
        <v>7620073.9947407618</v>
      </c>
      <c r="C27" s="9">
        <v>1186040.882873144</v>
      </c>
      <c r="D27" s="14">
        <f>C27/B27</f>
        <v>0.15564689840173837</v>
      </c>
      <c r="E27" s="9">
        <v>1242775.652366132</v>
      </c>
      <c r="F27" s="14">
        <f>E27/B27</f>
        <v>0.16309233390960159</v>
      </c>
      <c r="G27" s="9">
        <v>504981.08386841422</v>
      </c>
      <c r="H27" s="14">
        <f>G27/B27</f>
        <v>6.6269839927662527E-2</v>
      </c>
      <c r="I27" s="9">
        <v>8968.967095375061</v>
      </c>
      <c r="J27" s="14">
        <f>I27/B27</f>
        <v>1.1770183729928713E-3</v>
      </c>
      <c r="K27" s="9">
        <v>0</v>
      </c>
      <c r="L27" s="14">
        <f>K27/B27</f>
        <v>0</v>
      </c>
      <c r="M27" s="9">
        <f>G27+I27+K27</f>
        <v>513950.05096378928</v>
      </c>
      <c r="N27" s="14">
        <f>M27/B27</f>
        <v>6.7446858300655402E-2</v>
      </c>
    </row>
    <row r="28" spans="1:14" x14ac:dyDescent="0.3">
      <c r="A28" t="s">
        <v>35</v>
      </c>
      <c r="B28" s="9">
        <v>37085657.06400761</v>
      </c>
      <c r="C28" s="9">
        <v>0</v>
      </c>
      <c r="D28" s="14">
        <f>C28/B28</f>
        <v>0</v>
      </c>
      <c r="E28" s="9">
        <v>0</v>
      </c>
      <c r="F28" s="14">
        <f>E28/B28</f>
        <v>0</v>
      </c>
      <c r="G28" s="9">
        <v>12119.461984634399</v>
      </c>
      <c r="H28" s="14">
        <f>G28/B28</f>
        <v>3.26796474543162E-4</v>
      </c>
      <c r="I28" s="9">
        <v>1747.544741153717</v>
      </c>
      <c r="J28" s="14">
        <f>I28/B28</f>
        <v>4.7121849240464042E-5</v>
      </c>
      <c r="K28" s="9">
        <v>0</v>
      </c>
      <c r="L28" s="14">
        <f>K28/B28</f>
        <v>0</v>
      </c>
      <c r="M28" s="9">
        <f>G28+I28+K28</f>
        <v>13867.006725788116</v>
      </c>
      <c r="N28" s="14">
        <f>M28/B28</f>
        <v>3.7391832378362604E-4</v>
      </c>
    </row>
    <row r="29" spans="1:14" x14ac:dyDescent="0.3">
      <c r="A29" t="s">
        <v>34</v>
      </c>
      <c r="B29" s="9" t="s">
        <v>67</v>
      </c>
      <c r="C29" s="9" t="s">
        <v>67</v>
      </c>
      <c r="D29" s="9" t="s">
        <v>67</v>
      </c>
      <c r="E29" s="9" t="s">
        <v>67</v>
      </c>
      <c r="F29" s="9" t="s">
        <v>67</v>
      </c>
      <c r="G29" s="9" t="s">
        <v>67</v>
      </c>
      <c r="H29" s="9" t="s">
        <v>67</v>
      </c>
      <c r="I29" s="9" t="s">
        <v>67</v>
      </c>
      <c r="J29" s="9" t="s">
        <v>67</v>
      </c>
      <c r="K29" s="9" t="s">
        <v>67</v>
      </c>
      <c r="L29" s="9" t="s">
        <v>67</v>
      </c>
      <c r="M29" s="9" t="s">
        <v>67</v>
      </c>
      <c r="N29" s="9" t="s">
        <v>67</v>
      </c>
    </row>
    <row r="30" spans="1:14" x14ac:dyDescent="0.3">
      <c r="A30" t="s">
        <v>33</v>
      </c>
      <c r="B30" s="9" t="s">
        <v>67</v>
      </c>
      <c r="C30" s="9" t="s">
        <v>67</v>
      </c>
      <c r="D30" s="9" t="s">
        <v>67</v>
      </c>
      <c r="E30" s="9" t="s">
        <v>67</v>
      </c>
      <c r="F30" s="9" t="s">
        <v>67</v>
      </c>
      <c r="G30" s="9" t="s">
        <v>67</v>
      </c>
      <c r="H30" s="9" t="s">
        <v>67</v>
      </c>
      <c r="I30" s="9" t="s">
        <v>67</v>
      </c>
      <c r="J30" s="9" t="s">
        <v>67</v>
      </c>
      <c r="K30" s="9" t="s">
        <v>67</v>
      </c>
      <c r="L30" s="9" t="s">
        <v>67</v>
      </c>
      <c r="M30" s="9" t="s">
        <v>67</v>
      </c>
      <c r="N30" s="9" t="s">
        <v>67</v>
      </c>
    </row>
    <row r="31" spans="1:14" x14ac:dyDescent="0.3">
      <c r="A31" t="s">
        <v>32</v>
      </c>
      <c r="B31" s="9">
        <v>40430.294710708396</v>
      </c>
      <c r="C31" s="9">
        <v>0</v>
      </c>
      <c r="D31" s="15">
        <v>0</v>
      </c>
      <c r="E31" s="9">
        <v>0</v>
      </c>
      <c r="F31" s="15">
        <v>0</v>
      </c>
      <c r="G31" s="9">
        <v>0</v>
      </c>
      <c r="H31" s="15">
        <v>0</v>
      </c>
      <c r="I31" s="9">
        <v>0</v>
      </c>
      <c r="J31" s="15">
        <v>0</v>
      </c>
      <c r="K31" s="9">
        <v>0</v>
      </c>
      <c r="L31" s="15">
        <v>0</v>
      </c>
      <c r="M31" s="16">
        <f>L31</f>
        <v>0</v>
      </c>
      <c r="N31" s="15">
        <v>0</v>
      </c>
    </row>
    <row r="32" spans="1:14" x14ac:dyDescent="0.3">
      <c r="A32" t="s">
        <v>31</v>
      </c>
      <c r="B32" s="9">
        <v>3160329.4513562908</v>
      </c>
      <c r="C32" s="9">
        <v>8344.505019393051</v>
      </c>
      <c r="D32" s="14">
        <f t="shared" ref="D32:D37" si="14">C32/B32</f>
        <v>2.6403908667850793E-3</v>
      </c>
      <c r="E32" s="9">
        <v>0</v>
      </c>
      <c r="F32" s="14">
        <f t="shared" ref="F32:F37" si="15">E32/B32</f>
        <v>0</v>
      </c>
      <c r="G32" s="9">
        <v>0</v>
      </c>
      <c r="H32" s="14">
        <f t="shared" ref="H32:H37" si="16">G32/B32</f>
        <v>0</v>
      </c>
      <c r="I32" s="9">
        <v>0</v>
      </c>
      <c r="J32" s="14">
        <f t="shared" ref="J32:J37" si="17">I32/B32</f>
        <v>0</v>
      </c>
      <c r="K32" s="9">
        <v>0</v>
      </c>
      <c r="L32" s="14">
        <f t="shared" ref="L32:L37" si="18">K32/B32</f>
        <v>0</v>
      </c>
      <c r="M32" s="9">
        <f t="shared" ref="M32:M37" si="19">G32+I32+K32</f>
        <v>0</v>
      </c>
      <c r="N32" s="14">
        <f t="shared" ref="N32:N37" si="20">M32/B32</f>
        <v>0</v>
      </c>
    </row>
    <row r="33" spans="1:14" x14ac:dyDescent="0.3">
      <c r="A33" t="s">
        <v>30</v>
      </c>
      <c r="B33" s="9">
        <v>47431648.651104257</v>
      </c>
      <c r="C33" s="9">
        <v>1345526.888279028</v>
      </c>
      <c r="D33" s="14">
        <f t="shared" si="14"/>
        <v>2.8367702294651374E-2</v>
      </c>
      <c r="E33" s="9">
        <v>6216646.0812576078</v>
      </c>
      <c r="F33" s="14">
        <f t="shared" si="15"/>
        <v>0.13106535948150894</v>
      </c>
      <c r="G33" s="9">
        <v>10872321.26980442</v>
      </c>
      <c r="H33" s="14">
        <f t="shared" si="16"/>
        <v>0.22922081730235833</v>
      </c>
      <c r="I33" s="9">
        <v>8235370.7414210886</v>
      </c>
      <c r="J33" s="14">
        <f t="shared" si="17"/>
        <v>0.17362606984206863</v>
      </c>
      <c r="K33" s="9">
        <v>6043422.3750032838</v>
      </c>
      <c r="L33" s="14">
        <f t="shared" si="18"/>
        <v>0.12741328937261359</v>
      </c>
      <c r="M33" s="9">
        <f t="shared" si="19"/>
        <v>25151114.386228792</v>
      </c>
      <c r="N33" s="14">
        <f t="shared" si="20"/>
        <v>0.5302601765170406</v>
      </c>
    </row>
    <row r="34" spans="1:14" x14ac:dyDescent="0.3">
      <c r="A34" t="s">
        <v>29</v>
      </c>
      <c r="B34" s="9">
        <v>10244.409672260281</v>
      </c>
      <c r="C34" s="9">
        <v>0</v>
      </c>
      <c r="D34" s="14">
        <f t="shared" si="14"/>
        <v>0</v>
      </c>
      <c r="E34" s="9">
        <v>0</v>
      </c>
      <c r="F34" s="14">
        <f t="shared" si="15"/>
        <v>0</v>
      </c>
      <c r="G34" s="9">
        <v>0</v>
      </c>
      <c r="H34" s="14">
        <f t="shared" si="16"/>
        <v>0</v>
      </c>
      <c r="I34" s="9">
        <v>0</v>
      </c>
      <c r="J34" s="14">
        <f t="shared" si="17"/>
        <v>0</v>
      </c>
      <c r="K34" s="9">
        <v>0</v>
      </c>
      <c r="L34" s="14">
        <f t="shared" si="18"/>
        <v>0</v>
      </c>
      <c r="M34" s="9">
        <f t="shared" si="19"/>
        <v>0</v>
      </c>
      <c r="N34" s="14">
        <f t="shared" si="20"/>
        <v>0</v>
      </c>
    </row>
    <row r="35" spans="1:14" x14ac:dyDescent="0.3">
      <c r="A35" t="s">
        <v>28</v>
      </c>
      <c r="B35" s="9">
        <v>40294841.170051724</v>
      </c>
      <c r="C35" s="9">
        <v>3076213.61627053</v>
      </c>
      <c r="D35" s="14">
        <f t="shared" si="14"/>
        <v>7.6342616745611089E-2</v>
      </c>
      <c r="E35" s="9">
        <v>167257.068050876</v>
      </c>
      <c r="F35" s="14">
        <f t="shared" si="15"/>
        <v>4.1508308059838243E-3</v>
      </c>
      <c r="G35" s="9">
        <v>1716763.072062595</v>
      </c>
      <c r="H35" s="14">
        <f t="shared" si="16"/>
        <v>4.2605033850798307E-2</v>
      </c>
      <c r="I35" s="9">
        <v>11801742.71763476</v>
      </c>
      <c r="J35" s="14">
        <f t="shared" si="17"/>
        <v>0.29288470620418161</v>
      </c>
      <c r="K35" s="9">
        <v>19666916.912373189</v>
      </c>
      <c r="L35" s="14">
        <f t="shared" si="18"/>
        <v>0.48807530545597988</v>
      </c>
      <c r="M35" s="9">
        <f t="shared" si="19"/>
        <v>33185422.702070542</v>
      </c>
      <c r="N35" s="14">
        <f t="shared" si="20"/>
        <v>0.82356504551095977</v>
      </c>
    </row>
    <row r="36" spans="1:14" x14ac:dyDescent="0.3">
      <c r="A36" t="s">
        <v>27</v>
      </c>
      <c r="B36" s="9">
        <v>173366.6532728186</v>
      </c>
      <c r="C36" s="9">
        <v>0</v>
      </c>
      <c r="D36" s="14">
        <f t="shared" si="14"/>
        <v>0</v>
      </c>
      <c r="E36" s="9">
        <v>0</v>
      </c>
      <c r="F36" s="14">
        <f t="shared" si="15"/>
        <v>0</v>
      </c>
      <c r="G36" s="9">
        <v>0</v>
      </c>
      <c r="H36" s="14">
        <f t="shared" si="16"/>
        <v>0</v>
      </c>
      <c r="I36" s="9">
        <v>0</v>
      </c>
      <c r="J36" s="14">
        <f t="shared" si="17"/>
        <v>0</v>
      </c>
      <c r="K36" s="9">
        <v>0</v>
      </c>
      <c r="L36" s="14">
        <f t="shared" si="18"/>
        <v>0</v>
      </c>
      <c r="M36" s="9">
        <f t="shared" si="19"/>
        <v>0</v>
      </c>
      <c r="N36" s="14">
        <f t="shared" si="20"/>
        <v>0</v>
      </c>
    </row>
    <row r="37" spans="1:14" x14ac:dyDescent="0.3">
      <c r="A37" t="s">
        <v>26</v>
      </c>
      <c r="B37" s="9">
        <v>4352929.0175412782</v>
      </c>
      <c r="C37" s="9">
        <v>0</v>
      </c>
      <c r="D37" s="14">
        <f t="shared" si="14"/>
        <v>0</v>
      </c>
      <c r="E37" s="9">
        <v>0</v>
      </c>
      <c r="F37" s="14">
        <f t="shared" si="15"/>
        <v>0</v>
      </c>
      <c r="G37" s="9">
        <v>0</v>
      </c>
      <c r="H37" s="14">
        <f t="shared" si="16"/>
        <v>0</v>
      </c>
      <c r="I37" s="9">
        <v>0</v>
      </c>
      <c r="J37" s="14">
        <f t="shared" si="17"/>
        <v>0</v>
      </c>
      <c r="K37" s="9">
        <v>0</v>
      </c>
      <c r="L37" s="14">
        <f t="shared" si="18"/>
        <v>0</v>
      </c>
      <c r="M37" s="9">
        <f t="shared" si="19"/>
        <v>0</v>
      </c>
      <c r="N37" s="14">
        <f t="shared" si="20"/>
        <v>0</v>
      </c>
    </row>
    <row r="38" spans="1:14" x14ac:dyDescent="0.3">
      <c r="A38" t="s">
        <v>25</v>
      </c>
      <c r="B38" s="9">
        <v>901.33319664001465</v>
      </c>
      <c r="C38" s="9">
        <v>0</v>
      </c>
      <c r="D38" s="15">
        <v>0</v>
      </c>
      <c r="E38" s="9">
        <v>0</v>
      </c>
      <c r="F38" s="15">
        <v>0</v>
      </c>
      <c r="G38" s="9">
        <v>0</v>
      </c>
      <c r="H38" s="15">
        <v>0</v>
      </c>
      <c r="I38" s="9">
        <v>0</v>
      </c>
      <c r="J38" s="15">
        <v>0</v>
      </c>
      <c r="K38" s="9">
        <v>0</v>
      </c>
      <c r="L38" s="15">
        <v>0</v>
      </c>
      <c r="M38" s="16">
        <f>L38</f>
        <v>0</v>
      </c>
      <c r="N38" s="15">
        <v>0</v>
      </c>
    </row>
    <row r="39" spans="1:14" x14ac:dyDescent="0.3">
      <c r="A39" t="s">
        <v>24</v>
      </c>
      <c r="B39" s="9">
        <v>17699.372645527121</v>
      </c>
      <c r="C39" s="9">
        <v>0</v>
      </c>
      <c r="D39" s="14">
        <f>C39/B39</f>
        <v>0</v>
      </c>
      <c r="E39" s="9">
        <v>0</v>
      </c>
      <c r="F39" s="14">
        <f>E39/B39</f>
        <v>0</v>
      </c>
      <c r="G39" s="9">
        <v>0</v>
      </c>
      <c r="H39" s="14">
        <f>G39/B39</f>
        <v>0</v>
      </c>
      <c r="I39" s="9">
        <v>0</v>
      </c>
      <c r="J39" s="14">
        <f>I39/B39</f>
        <v>0</v>
      </c>
      <c r="K39" s="9">
        <v>0</v>
      </c>
      <c r="L39" s="14">
        <f>K39/B39</f>
        <v>0</v>
      </c>
      <c r="M39" s="9">
        <f>G39+I39+K39</f>
        <v>0</v>
      </c>
      <c r="N39" s="14">
        <f>M39/B39</f>
        <v>0</v>
      </c>
    </row>
    <row r="40" spans="1:14" x14ac:dyDescent="0.3">
      <c r="A40" t="s">
        <v>23</v>
      </c>
      <c r="B40" s="9">
        <v>224857985.1148383</v>
      </c>
      <c r="C40" s="9">
        <v>26224805.360388361</v>
      </c>
      <c r="D40" s="14">
        <f>C40/B40</f>
        <v>0.1166283036245965</v>
      </c>
      <c r="E40" s="9">
        <v>617978.47998539917</v>
      </c>
      <c r="F40" s="14">
        <f>E40/B40</f>
        <v>2.7483056902328305E-3</v>
      </c>
      <c r="G40" s="9">
        <v>13618822.47595215</v>
      </c>
      <c r="H40" s="14">
        <f>G40/B40</f>
        <v>6.0566327982512234E-2</v>
      </c>
      <c r="I40" s="9">
        <v>0</v>
      </c>
      <c r="J40" s="14">
        <f>I40/B40</f>
        <v>0</v>
      </c>
      <c r="K40" s="9">
        <v>0</v>
      </c>
      <c r="L40" s="14">
        <f>K40/B40</f>
        <v>0</v>
      </c>
      <c r="M40" s="9">
        <f>G40+I40+K40</f>
        <v>13618822.47595215</v>
      </c>
      <c r="N40" s="14">
        <f>M40/B40</f>
        <v>6.0566327982512234E-2</v>
      </c>
    </row>
    <row r="41" spans="1:14" x14ac:dyDescent="0.3">
      <c r="A41" t="s">
        <v>22</v>
      </c>
      <c r="B41" s="9">
        <v>9836.2438678219914</v>
      </c>
      <c r="C41" s="9">
        <v>0</v>
      </c>
      <c r="D41" s="15">
        <v>0</v>
      </c>
      <c r="E41" s="9">
        <v>0</v>
      </c>
      <c r="F41" s="15">
        <v>0</v>
      </c>
      <c r="G41" s="9">
        <v>0</v>
      </c>
      <c r="H41" s="15">
        <v>0</v>
      </c>
      <c r="I41" s="9">
        <v>0</v>
      </c>
      <c r="J41" s="15">
        <v>0</v>
      </c>
      <c r="K41" s="9">
        <v>0</v>
      </c>
      <c r="L41" s="15">
        <v>0</v>
      </c>
      <c r="M41" s="16">
        <f>L41</f>
        <v>0</v>
      </c>
      <c r="N41" s="15">
        <v>0</v>
      </c>
    </row>
    <row r="42" spans="1:14" x14ac:dyDescent="0.3">
      <c r="A42" t="s">
        <v>21</v>
      </c>
      <c r="B42" s="9">
        <v>8952248.0158249177</v>
      </c>
      <c r="C42" s="9">
        <v>1573766.9169026869</v>
      </c>
      <c r="D42" s="14">
        <f>C42/B42</f>
        <v>0.17579572350103953</v>
      </c>
      <c r="E42" s="9">
        <v>533521.59417857777</v>
      </c>
      <c r="F42" s="14">
        <f>E42/B42</f>
        <v>5.9596382186403896E-2</v>
      </c>
      <c r="G42" s="9">
        <v>311858.80009480438</v>
      </c>
      <c r="H42" s="14">
        <f>G42/B42</f>
        <v>3.4835808787192959E-2</v>
      </c>
      <c r="I42" s="9">
        <v>1375280.8746684189</v>
      </c>
      <c r="J42" s="14">
        <f>I42/B42</f>
        <v>0.15362408103945852</v>
      </c>
      <c r="K42" s="9">
        <v>1078488.903112411</v>
      </c>
      <c r="L42" s="14">
        <f>K42/B42</f>
        <v>0.12047129404882022</v>
      </c>
      <c r="M42" s="9">
        <f>G42+I42+K42</f>
        <v>2765628.5778756342</v>
      </c>
      <c r="N42" s="14">
        <f>M42/B42</f>
        <v>0.30893118387547169</v>
      </c>
    </row>
    <row r="43" spans="1:14" x14ac:dyDescent="0.3">
      <c r="A43" t="s">
        <v>20</v>
      </c>
      <c r="B43" s="9">
        <v>97675685.472564593</v>
      </c>
      <c r="C43" s="9">
        <v>7588396.400742054</v>
      </c>
      <c r="D43" s="14">
        <f>C43/B43</f>
        <v>7.7689717395159744E-2</v>
      </c>
      <c r="E43" s="9">
        <v>0</v>
      </c>
      <c r="F43" s="14">
        <f>E43/B43</f>
        <v>0</v>
      </c>
      <c r="G43" s="9">
        <v>7825734.5176419532</v>
      </c>
      <c r="H43" s="14">
        <f>G43/B43</f>
        <v>8.0119576123579561E-2</v>
      </c>
      <c r="I43" s="9">
        <v>2523489.9749526982</v>
      </c>
      <c r="J43" s="14">
        <f>I43/B43</f>
        <v>2.5835395602741919E-2</v>
      </c>
      <c r="K43" s="9">
        <v>2395160.9066285188</v>
      </c>
      <c r="L43" s="14">
        <f>K43/B43</f>
        <v>2.4521567420187473E-2</v>
      </c>
      <c r="M43" s="9">
        <f>G43+I43+K43</f>
        <v>12744385.399223171</v>
      </c>
      <c r="N43" s="14">
        <f>M43/B43</f>
        <v>0.13047653914650897</v>
      </c>
    </row>
    <row r="44" spans="1:14" x14ac:dyDescent="0.3">
      <c r="A44" t="s">
        <v>19</v>
      </c>
      <c r="B44" s="9">
        <v>48706694.413686223</v>
      </c>
      <c r="C44" s="9">
        <v>0</v>
      </c>
      <c r="D44" s="14">
        <f>C44/B44</f>
        <v>0</v>
      </c>
      <c r="E44" s="9">
        <v>0</v>
      </c>
      <c r="F44" s="14">
        <f>E44/B44</f>
        <v>0</v>
      </c>
      <c r="G44" s="9">
        <v>0</v>
      </c>
      <c r="H44" s="14">
        <f>G44/B44</f>
        <v>0</v>
      </c>
      <c r="I44" s="9">
        <v>0</v>
      </c>
      <c r="J44" s="14">
        <f>I44/B44</f>
        <v>0</v>
      </c>
      <c r="K44" s="9">
        <v>0</v>
      </c>
      <c r="L44" s="14">
        <f>K44/B44</f>
        <v>0</v>
      </c>
      <c r="M44" s="9">
        <f>G44+I44+K44</f>
        <v>0</v>
      </c>
      <c r="N44" s="14">
        <f>M44/B44</f>
        <v>0</v>
      </c>
    </row>
    <row r="45" spans="1:14" x14ac:dyDescent="0.3">
      <c r="A45" t="s">
        <v>18</v>
      </c>
      <c r="B45" s="9">
        <v>140152079.24350861</v>
      </c>
      <c r="C45" s="9">
        <v>0</v>
      </c>
      <c r="D45" s="14">
        <f>C45/B45</f>
        <v>0</v>
      </c>
      <c r="E45" s="9">
        <v>0</v>
      </c>
      <c r="F45" s="14">
        <f>E45/B45</f>
        <v>0</v>
      </c>
      <c r="G45" s="9">
        <v>0</v>
      </c>
      <c r="H45" s="14">
        <f>G45/B45</f>
        <v>0</v>
      </c>
      <c r="I45" s="9">
        <v>0</v>
      </c>
      <c r="J45" s="14">
        <f>I45/B45</f>
        <v>0</v>
      </c>
      <c r="K45" s="9">
        <v>0</v>
      </c>
      <c r="L45" s="14">
        <f>K45/B45</f>
        <v>0</v>
      </c>
      <c r="M45" s="9">
        <f>G45+I45+K45</f>
        <v>0</v>
      </c>
      <c r="N45" s="14">
        <f>M45/B45</f>
        <v>0</v>
      </c>
    </row>
    <row r="46" spans="1:14" x14ac:dyDescent="0.3">
      <c r="A46" t="s">
        <v>17</v>
      </c>
      <c r="B46" s="9">
        <v>174740.8217821079</v>
      </c>
      <c r="C46" s="9">
        <v>0</v>
      </c>
      <c r="D46" s="14">
        <f>C46/B46</f>
        <v>0</v>
      </c>
      <c r="E46" s="9">
        <v>0</v>
      </c>
      <c r="F46" s="14">
        <f>E46/B46</f>
        <v>0</v>
      </c>
      <c r="G46" s="9">
        <v>0</v>
      </c>
      <c r="H46" s="14">
        <f>G46/B46</f>
        <v>0</v>
      </c>
      <c r="I46" s="9">
        <v>0</v>
      </c>
      <c r="J46" s="14">
        <f>I46/B46</f>
        <v>0</v>
      </c>
      <c r="K46" s="9">
        <v>0</v>
      </c>
      <c r="L46" s="14">
        <f>K46/B46</f>
        <v>0</v>
      </c>
      <c r="M46" s="9">
        <f>G46+I46+K46</f>
        <v>0</v>
      </c>
      <c r="N46" s="14">
        <f>M46/B46</f>
        <v>0</v>
      </c>
    </row>
    <row r="47" spans="1:14" x14ac:dyDescent="0.3">
      <c r="A47" t="s">
        <v>16</v>
      </c>
      <c r="B47" s="9" t="s">
        <v>67</v>
      </c>
      <c r="C47" s="9" t="s">
        <v>67</v>
      </c>
      <c r="D47" s="9" t="s">
        <v>67</v>
      </c>
      <c r="E47" s="9" t="s">
        <v>67</v>
      </c>
      <c r="F47" s="9" t="s">
        <v>67</v>
      </c>
      <c r="G47" s="9" t="s">
        <v>67</v>
      </c>
      <c r="H47" s="9" t="s">
        <v>67</v>
      </c>
      <c r="I47" s="9" t="s">
        <v>67</v>
      </c>
      <c r="J47" s="9" t="s">
        <v>67</v>
      </c>
      <c r="K47" s="9" t="s">
        <v>67</v>
      </c>
      <c r="L47" s="9" t="s">
        <v>67</v>
      </c>
      <c r="M47" s="9" t="s">
        <v>67</v>
      </c>
      <c r="N47" s="9" t="s">
        <v>67</v>
      </c>
    </row>
    <row r="48" spans="1:14" x14ac:dyDescent="0.3">
      <c r="A48" t="s">
        <v>15</v>
      </c>
      <c r="B48" s="9">
        <v>487438.3638150121</v>
      </c>
      <c r="C48" s="9">
        <v>0</v>
      </c>
      <c r="D48" s="14">
        <f t="shared" ref="D48:D55" si="21">C48/B48</f>
        <v>0</v>
      </c>
      <c r="E48" s="9">
        <v>0</v>
      </c>
      <c r="F48" s="14">
        <f t="shared" ref="F48:F55" si="22">E48/B48</f>
        <v>0</v>
      </c>
      <c r="G48" s="9">
        <v>0</v>
      </c>
      <c r="H48" s="14">
        <f t="shared" ref="H48:H55" si="23">G48/B48</f>
        <v>0</v>
      </c>
      <c r="I48" s="9">
        <v>0</v>
      </c>
      <c r="J48" s="14">
        <f t="shared" ref="J48:J55" si="24">I48/B48</f>
        <v>0</v>
      </c>
      <c r="K48" s="9">
        <v>0</v>
      </c>
      <c r="L48" s="14">
        <f t="shared" ref="L48:L55" si="25">K48/B48</f>
        <v>0</v>
      </c>
      <c r="M48" s="9">
        <f t="shared" ref="M48:M55" si="26">G48+I48+K48</f>
        <v>0</v>
      </c>
      <c r="N48" s="14">
        <f t="shared" ref="N48:N55" si="27">M48/B48</f>
        <v>0</v>
      </c>
    </row>
    <row r="49" spans="1:14" x14ac:dyDescent="0.3">
      <c r="A49" t="s">
        <v>14</v>
      </c>
      <c r="B49" s="9">
        <v>20550766.345709499</v>
      </c>
      <c r="C49" s="9">
        <v>0</v>
      </c>
      <c r="D49" s="14">
        <f t="shared" si="21"/>
        <v>0</v>
      </c>
      <c r="E49" s="9">
        <v>0</v>
      </c>
      <c r="F49" s="14">
        <f t="shared" si="22"/>
        <v>0</v>
      </c>
      <c r="G49" s="9">
        <v>0</v>
      </c>
      <c r="H49" s="14">
        <f t="shared" si="23"/>
        <v>0</v>
      </c>
      <c r="I49" s="9">
        <v>0</v>
      </c>
      <c r="J49" s="14">
        <f t="shared" si="24"/>
        <v>0</v>
      </c>
      <c r="K49" s="9">
        <v>0</v>
      </c>
      <c r="L49" s="14">
        <f t="shared" si="25"/>
        <v>0</v>
      </c>
      <c r="M49" s="9">
        <f t="shared" si="26"/>
        <v>0</v>
      </c>
      <c r="N49" s="14">
        <f t="shared" si="27"/>
        <v>0</v>
      </c>
    </row>
    <row r="50" spans="1:14" x14ac:dyDescent="0.3">
      <c r="A50" t="s">
        <v>13</v>
      </c>
      <c r="B50" s="9">
        <v>9284581.9996050261</v>
      </c>
      <c r="C50" s="9">
        <v>0</v>
      </c>
      <c r="D50" s="14">
        <f t="shared" si="21"/>
        <v>0</v>
      </c>
      <c r="E50" s="9">
        <v>11693.116193324329</v>
      </c>
      <c r="F50" s="14">
        <f t="shared" si="22"/>
        <v>1.2594122378176815E-3</v>
      </c>
      <c r="G50" s="9">
        <v>0</v>
      </c>
      <c r="H50" s="14">
        <f t="shared" si="23"/>
        <v>0</v>
      </c>
      <c r="I50" s="9">
        <v>0</v>
      </c>
      <c r="J50" s="14">
        <f t="shared" si="24"/>
        <v>0</v>
      </c>
      <c r="K50" s="9">
        <v>0</v>
      </c>
      <c r="L50" s="14">
        <f t="shared" si="25"/>
        <v>0</v>
      </c>
      <c r="M50" s="9">
        <f t="shared" si="26"/>
        <v>0</v>
      </c>
      <c r="N50" s="14">
        <f t="shared" si="27"/>
        <v>0</v>
      </c>
    </row>
    <row r="51" spans="1:14" x14ac:dyDescent="0.3">
      <c r="A51" t="s">
        <v>12</v>
      </c>
      <c r="B51" s="9">
        <v>74378308.562437639</v>
      </c>
      <c r="C51" s="9">
        <v>78974.355556368828</v>
      </c>
      <c r="D51" s="14">
        <f t="shared" si="21"/>
        <v>1.0617928409876784E-3</v>
      </c>
      <c r="E51" s="9">
        <v>52205.103456735611</v>
      </c>
      <c r="F51" s="14">
        <f t="shared" si="22"/>
        <v>7.01886134085874E-4</v>
      </c>
      <c r="G51" s="9">
        <v>14052.94817781448</v>
      </c>
      <c r="H51" s="14">
        <f t="shared" si="23"/>
        <v>1.889387974723516E-4</v>
      </c>
      <c r="I51" s="9">
        <v>1265.185969591141</v>
      </c>
      <c r="J51" s="14">
        <f t="shared" si="24"/>
        <v>1.7010147098586782E-5</v>
      </c>
      <c r="K51" s="9">
        <v>2890.3235645294189</v>
      </c>
      <c r="L51" s="14">
        <f t="shared" si="25"/>
        <v>3.8859764632898409E-5</v>
      </c>
      <c r="M51" s="9">
        <f t="shared" si="26"/>
        <v>18208.45771193504</v>
      </c>
      <c r="N51" s="14">
        <f t="shared" si="27"/>
        <v>2.4480870920383678E-4</v>
      </c>
    </row>
    <row r="52" spans="1:14" x14ac:dyDescent="0.3">
      <c r="A52" t="s">
        <v>11</v>
      </c>
      <c r="B52" s="9">
        <v>1382042.2204135931</v>
      </c>
      <c r="C52" s="9">
        <v>0</v>
      </c>
      <c r="D52" s="14">
        <f t="shared" si="21"/>
        <v>0</v>
      </c>
      <c r="E52" s="9">
        <v>0</v>
      </c>
      <c r="F52" s="14">
        <f t="shared" si="22"/>
        <v>0</v>
      </c>
      <c r="G52" s="9">
        <v>0</v>
      </c>
      <c r="H52" s="14">
        <f t="shared" si="23"/>
        <v>0</v>
      </c>
      <c r="I52" s="9">
        <v>0</v>
      </c>
      <c r="J52" s="14">
        <f t="shared" si="24"/>
        <v>0</v>
      </c>
      <c r="K52" s="9">
        <v>0</v>
      </c>
      <c r="L52" s="14">
        <f t="shared" si="25"/>
        <v>0</v>
      </c>
      <c r="M52" s="9">
        <f t="shared" si="26"/>
        <v>0</v>
      </c>
      <c r="N52" s="14">
        <f t="shared" si="27"/>
        <v>0</v>
      </c>
    </row>
    <row r="53" spans="1:14" x14ac:dyDescent="0.3">
      <c r="A53" t="s">
        <v>10</v>
      </c>
      <c r="B53" s="9">
        <v>43478.66409805174</v>
      </c>
      <c r="C53" s="9">
        <v>0</v>
      </c>
      <c r="D53" s="14">
        <f t="shared" si="21"/>
        <v>0</v>
      </c>
      <c r="E53" s="9">
        <v>0</v>
      </c>
      <c r="F53" s="14">
        <f t="shared" si="22"/>
        <v>0</v>
      </c>
      <c r="G53" s="9">
        <v>0</v>
      </c>
      <c r="H53" s="14">
        <f t="shared" si="23"/>
        <v>0</v>
      </c>
      <c r="I53" s="9">
        <v>0</v>
      </c>
      <c r="J53" s="14">
        <f t="shared" si="24"/>
        <v>0</v>
      </c>
      <c r="K53" s="9">
        <v>0</v>
      </c>
      <c r="L53" s="14">
        <f t="shared" si="25"/>
        <v>0</v>
      </c>
      <c r="M53" s="9">
        <f t="shared" si="26"/>
        <v>0</v>
      </c>
      <c r="N53" s="14">
        <f t="shared" si="27"/>
        <v>0</v>
      </c>
    </row>
    <row r="54" spans="1:14" x14ac:dyDescent="0.3">
      <c r="A54" t="s">
        <v>9</v>
      </c>
      <c r="B54" s="9">
        <v>76232945.908313751</v>
      </c>
      <c r="C54" s="9">
        <v>0</v>
      </c>
      <c r="D54" s="14">
        <f t="shared" si="21"/>
        <v>0</v>
      </c>
      <c r="E54" s="9">
        <v>0</v>
      </c>
      <c r="F54" s="14">
        <f t="shared" si="22"/>
        <v>0</v>
      </c>
      <c r="G54" s="9">
        <v>0</v>
      </c>
      <c r="H54" s="14">
        <f t="shared" si="23"/>
        <v>0</v>
      </c>
      <c r="I54" s="9">
        <v>0</v>
      </c>
      <c r="J54" s="14">
        <f t="shared" si="24"/>
        <v>0</v>
      </c>
      <c r="K54" s="9">
        <v>0</v>
      </c>
      <c r="L54" s="14">
        <f t="shared" si="25"/>
        <v>0</v>
      </c>
      <c r="M54" s="9">
        <f t="shared" si="26"/>
        <v>0</v>
      </c>
      <c r="N54" s="14">
        <f t="shared" si="27"/>
        <v>0</v>
      </c>
    </row>
    <row r="55" spans="1:14" x14ac:dyDescent="0.3">
      <c r="A55" t="s">
        <v>8</v>
      </c>
      <c r="B55" s="9">
        <v>10034324.519272</v>
      </c>
      <c r="C55" s="9">
        <v>0</v>
      </c>
      <c r="D55" s="14">
        <f t="shared" si="21"/>
        <v>0</v>
      </c>
      <c r="E55" s="9">
        <v>0</v>
      </c>
      <c r="F55" s="14">
        <f t="shared" si="22"/>
        <v>0</v>
      </c>
      <c r="G55" s="9">
        <v>0</v>
      </c>
      <c r="H55" s="14">
        <f t="shared" si="23"/>
        <v>0</v>
      </c>
      <c r="I55" s="9">
        <v>0</v>
      </c>
      <c r="J55" s="14">
        <f t="shared" si="24"/>
        <v>0</v>
      </c>
      <c r="K55" s="9">
        <v>0</v>
      </c>
      <c r="L55" s="14">
        <f t="shared" si="25"/>
        <v>0</v>
      </c>
      <c r="M55" s="9">
        <f t="shared" si="26"/>
        <v>0</v>
      </c>
      <c r="N55" s="14">
        <f t="shared" si="27"/>
        <v>0</v>
      </c>
    </row>
    <row r="56" spans="1:14" x14ac:dyDescent="0.3">
      <c r="A56" t="s">
        <v>7</v>
      </c>
      <c r="B56" s="9">
        <v>10.387825813144451</v>
      </c>
      <c r="C56" s="9">
        <v>0</v>
      </c>
      <c r="D56" s="15">
        <v>0</v>
      </c>
      <c r="E56" s="9">
        <v>0</v>
      </c>
      <c r="F56" s="15">
        <v>0</v>
      </c>
      <c r="G56" s="9">
        <v>0</v>
      </c>
      <c r="H56" s="15">
        <v>0</v>
      </c>
      <c r="I56" s="9">
        <v>0</v>
      </c>
      <c r="J56" s="15">
        <v>0</v>
      </c>
      <c r="K56" s="9">
        <v>0</v>
      </c>
      <c r="L56" s="15">
        <v>0</v>
      </c>
      <c r="M56" s="16">
        <f>L56</f>
        <v>0</v>
      </c>
      <c r="N56" s="15">
        <v>0</v>
      </c>
    </row>
    <row r="57" spans="1:14" x14ac:dyDescent="0.3">
      <c r="A57" t="s">
        <v>5</v>
      </c>
      <c r="B57" s="9">
        <v>32939238.330004591</v>
      </c>
      <c r="C57" s="9">
        <v>0</v>
      </c>
      <c r="D57" s="14">
        <f>C57/B57</f>
        <v>0</v>
      </c>
      <c r="E57" s="9">
        <v>0</v>
      </c>
      <c r="F57" s="14">
        <f>E57/B57</f>
        <v>0</v>
      </c>
      <c r="G57" s="9">
        <v>0</v>
      </c>
      <c r="H57" s="14">
        <f>G57/B57</f>
        <v>0</v>
      </c>
      <c r="I57" s="9">
        <v>0</v>
      </c>
      <c r="J57" s="14">
        <f>I57/B57</f>
        <v>0</v>
      </c>
      <c r="K57" s="9">
        <v>0</v>
      </c>
      <c r="L57" s="14">
        <f>K57/B57</f>
        <v>0</v>
      </c>
      <c r="M57" s="9">
        <f>G57+I57+K57</f>
        <v>0</v>
      </c>
      <c r="N57" s="14">
        <f>M57/B57</f>
        <v>0</v>
      </c>
    </row>
    <row r="58" spans="1:14" x14ac:dyDescent="0.3">
      <c r="A58" t="s">
        <v>4</v>
      </c>
      <c r="B58" s="9">
        <v>209700.60974617631</v>
      </c>
      <c r="C58" s="9">
        <v>0</v>
      </c>
      <c r="D58" s="14">
        <f>C58/B58</f>
        <v>0</v>
      </c>
      <c r="E58" s="9">
        <v>0</v>
      </c>
      <c r="F58" s="14">
        <f>E58/B58</f>
        <v>0</v>
      </c>
      <c r="G58" s="9">
        <v>0</v>
      </c>
      <c r="H58" s="14">
        <f>G58/B58</f>
        <v>0</v>
      </c>
      <c r="I58" s="9">
        <v>0</v>
      </c>
      <c r="J58" s="14">
        <f>I58/B58</f>
        <v>0</v>
      </c>
      <c r="K58" s="9">
        <v>0</v>
      </c>
      <c r="L58" s="14">
        <f>K58/B58</f>
        <v>0</v>
      </c>
      <c r="M58" s="9">
        <f>G58+I58+K58</f>
        <v>0</v>
      </c>
      <c r="N58" s="14">
        <f>M58/B58</f>
        <v>0</v>
      </c>
    </row>
    <row r="59" spans="1:14" x14ac:dyDescent="0.3">
      <c r="A59" t="s">
        <v>3</v>
      </c>
      <c r="B59" s="9">
        <v>97067307.613858908</v>
      </c>
      <c r="C59" s="9">
        <v>2725309.0958706141</v>
      </c>
      <c r="D59" s="14">
        <f>C59/B59</f>
        <v>2.8076487984112011E-2</v>
      </c>
      <c r="E59" s="9">
        <v>10644795.50444199</v>
      </c>
      <c r="F59" s="14">
        <f>E59/B59</f>
        <v>0.10966406472082023</v>
      </c>
      <c r="G59" s="9">
        <v>3542147.6940439339</v>
      </c>
      <c r="H59" s="14">
        <f>G59/B59</f>
        <v>3.6491665228161732E-2</v>
      </c>
      <c r="I59" s="9">
        <v>1659909.0537486011</v>
      </c>
      <c r="J59" s="14">
        <f>I59/B59</f>
        <v>1.7100598487307848E-2</v>
      </c>
      <c r="K59" s="9">
        <v>0</v>
      </c>
      <c r="L59" s="14">
        <f>K59/B59</f>
        <v>0</v>
      </c>
      <c r="M59" s="9">
        <f>G59+I59+K59</f>
        <v>5202056.7477925345</v>
      </c>
      <c r="N59" s="14">
        <f>M59/B59</f>
        <v>5.3592263715469574E-2</v>
      </c>
    </row>
    <row r="60" spans="1:14" s="11" customFormat="1" x14ac:dyDescent="0.3">
      <c r="A60" s="11" t="s">
        <v>2</v>
      </c>
      <c r="B60" s="13">
        <f>SUM(B4:B59)</f>
        <v>4569499290.5806293</v>
      </c>
      <c r="C60" s="13">
        <f>SUM(C4:C59)</f>
        <v>304859695.97689748</v>
      </c>
      <c r="D60" s="12">
        <f>C60/B60</f>
        <v>6.6716214751432884E-2</v>
      </c>
      <c r="E60" s="13">
        <f>SUM(E4:E59)</f>
        <v>246277719.27082288</v>
      </c>
      <c r="F60" s="12">
        <f>E60/B60</f>
        <v>5.3895996828030861E-2</v>
      </c>
      <c r="G60" s="13">
        <f>SUM(G4:G59)</f>
        <v>273809759.97104794</v>
      </c>
      <c r="H60" s="12">
        <f>G60/B60</f>
        <v>5.9921173537649447E-2</v>
      </c>
      <c r="I60" s="13">
        <f>SUM(I4:I59)</f>
        <v>184129379.72856298</v>
      </c>
      <c r="J60" s="12">
        <f>I60/B60</f>
        <v>4.0295307651785704E-2</v>
      </c>
      <c r="K60" s="13">
        <f>SUM(K4:K59)</f>
        <v>203475462.02013972</v>
      </c>
      <c r="L60" s="12">
        <f>K60/B60</f>
        <v>4.4529049920102919E-2</v>
      </c>
      <c r="M60" s="13">
        <f>SUM(M4:M59)</f>
        <v>661414601.71975064</v>
      </c>
      <c r="N60" s="12">
        <f>M60/B60</f>
        <v>0.14474553110953808</v>
      </c>
    </row>
    <row r="61" spans="1:14" s="39" customFormat="1" x14ac:dyDescent="0.3">
      <c r="A61" s="35"/>
      <c r="B61" s="36" t="s">
        <v>69</v>
      </c>
      <c r="C61" s="36" t="s">
        <v>69</v>
      </c>
      <c r="D61" s="37" t="s">
        <v>0</v>
      </c>
      <c r="E61" s="36" t="s">
        <v>69</v>
      </c>
      <c r="F61" s="37" t="s">
        <v>0</v>
      </c>
      <c r="G61" s="36" t="s">
        <v>69</v>
      </c>
      <c r="H61" s="37" t="s">
        <v>0</v>
      </c>
      <c r="I61" s="36" t="s">
        <v>69</v>
      </c>
      <c r="J61" s="37" t="s">
        <v>0</v>
      </c>
      <c r="K61" s="36" t="s">
        <v>69</v>
      </c>
      <c r="L61" s="37" t="s">
        <v>0</v>
      </c>
      <c r="M61" s="36" t="s">
        <v>69</v>
      </c>
      <c r="N61" s="38" t="s">
        <v>0</v>
      </c>
    </row>
    <row r="62" spans="1:14" ht="75.45" customHeight="1" x14ac:dyDescent="0.3">
      <c r="A62" s="17"/>
      <c r="B62" s="10" t="s">
        <v>62</v>
      </c>
      <c r="C62" s="66" t="s">
        <v>82</v>
      </c>
      <c r="D62" s="66"/>
      <c r="E62" s="67" t="s">
        <v>81</v>
      </c>
      <c r="F62" s="67"/>
      <c r="G62" s="68" t="s">
        <v>80</v>
      </c>
      <c r="H62" s="68"/>
      <c r="I62" s="69" t="s">
        <v>79</v>
      </c>
      <c r="J62" s="69"/>
      <c r="K62" s="63" t="s">
        <v>83</v>
      </c>
      <c r="L62" s="63"/>
      <c r="M62" s="65" t="s">
        <v>84</v>
      </c>
      <c r="N62" s="65"/>
    </row>
  </sheetData>
  <mergeCells count="18">
    <mergeCell ref="M62:N62"/>
    <mergeCell ref="M1:N1"/>
    <mergeCell ref="K2:L2"/>
    <mergeCell ref="M2:N2"/>
    <mergeCell ref="K1:L1"/>
    <mergeCell ref="C62:D62"/>
    <mergeCell ref="E62:F62"/>
    <mergeCell ref="G62:H62"/>
    <mergeCell ref="I62:J62"/>
    <mergeCell ref="K62:L62"/>
    <mergeCell ref="E2:F2"/>
    <mergeCell ref="G2:H2"/>
    <mergeCell ref="I2:J2"/>
    <mergeCell ref="C2:D2"/>
    <mergeCell ref="C1:D1"/>
    <mergeCell ref="E1:F1"/>
    <mergeCell ref="G1:H1"/>
    <mergeCell ref="I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6098-95C8-4134-BB7A-EC38E5CCC369}">
  <dimension ref="A1:J62"/>
  <sheetViews>
    <sheetView zoomScale="105" workbookViewId="0">
      <selection activeCell="A62" sqref="A62"/>
    </sheetView>
  </sheetViews>
  <sheetFormatPr defaultRowHeight="14.4" x14ac:dyDescent="0.3"/>
  <cols>
    <col min="1" max="1" width="40.109375" bestFit="1" customWidth="1"/>
    <col min="2" max="2" width="13.5546875" style="9" bestFit="1" customWidth="1"/>
    <col min="3" max="3" width="20.77734375" style="9" customWidth="1"/>
    <col min="4" max="4" width="8.77734375" style="14" customWidth="1"/>
    <col min="5" max="5" width="20.77734375" style="9" customWidth="1"/>
    <col min="6" max="6" width="8.77734375" style="14" customWidth="1"/>
    <col min="7" max="7" width="20.77734375" style="9" customWidth="1"/>
    <col min="8" max="8" width="8.77734375" style="14" customWidth="1"/>
    <col min="9" max="9" width="20.77734375" style="9" customWidth="1"/>
    <col min="10" max="10" width="8.77734375" style="14" customWidth="1"/>
  </cols>
  <sheetData>
    <row r="1" spans="1:10" s="47" customFormat="1" ht="79.8" customHeight="1" x14ac:dyDescent="0.3">
      <c r="A1" s="47" t="s">
        <v>60</v>
      </c>
      <c r="B1" s="48" t="s">
        <v>73</v>
      </c>
      <c r="C1" s="70" t="s">
        <v>133</v>
      </c>
      <c r="D1" s="70"/>
      <c r="E1" s="71" t="s">
        <v>134</v>
      </c>
      <c r="F1" s="71"/>
      <c r="G1" s="72" t="s">
        <v>135</v>
      </c>
      <c r="H1" s="72"/>
      <c r="I1" s="73" t="s">
        <v>136</v>
      </c>
      <c r="J1" s="73"/>
    </row>
    <row r="2" spans="1:10" s="52" customFormat="1" x14ac:dyDescent="0.3">
      <c r="A2" s="54" t="s">
        <v>112</v>
      </c>
      <c r="B2" s="54">
        <v>2020</v>
      </c>
      <c r="C2" s="74" t="s">
        <v>113</v>
      </c>
      <c r="D2" s="74"/>
      <c r="E2" s="74" t="s">
        <v>113</v>
      </c>
      <c r="F2" s="74"/>
      <c r="G2" s="74" t="s">
        <v>113</v>
      </c>
      <c r="H2" s="74"/>
      <c r="I2" s="74" t="s">
        <v>113</v>
      </c>
      <c r="J2" s="74"/>
    </row>
    <row r="3" spans="1:10" s="47" customFormat="1" ht="28.8" customHeight="1" x14ac:dyDescent="0.3">
      <c r="A3" s="47" t="s">
        <v>65</v>
      </c>
      <c r="B3" s="48" t="s">
        <v>69</v>
      </c>
      <c r="C3" s="48" t="s">
        <v>69</v>
      </c>
      <c r="D3" s="49" t="s">
        <v>74</v>
      </c>
      <c r="E3" s="48" t="s">
        <v>69</v>
      </c>
      <c r="F3" s="49" t="s">
        <v>74</v>
      </c>
      <c r="G3" s="48" t="s">
        <v>69</v>
      </c>
      <c r="H3" s="49" t="s">
        <v>74</v>
      </c>
      <c r="I3" s="48" t="s">
        <v>69</v>
      </c>
      <c r="J3" s="49" t="s">
        <v>74</v>
      </c>
    </row>
    <row r="4" spans="1:10" x14ac:dyDescent="0.3">
      <c r="A4" t="s">
        <v>59</v>
      </c>
      <c r="B4" s="9">
        <v>30471532.411708899</v>
      </c>
      <c r="C4" s="9">
        <v>0</v>
      </c>
      <c r="D4" s="14">
        <f>C4/B4</f>
        <v>0</v>
      </c>
      <c r="E4" s="9">
        <v>0</v>
      </c>
      <c r="F4" s="14">
        <f>E4/B4</f>
        <v>0</v>
      </c>
      <c r="G4" s="9">
        <v>0</v>
      </c>
      <c r="H4" s="14">
        <f>G4/B4</f>
        <v>0</v>
      </c>
      <c r="I4" s="9">
        <f t="shared" ref="I4:I28" si="0">G4+E4+C4</f>
        <v>0</v>
      </c>
      <c r="J4" s="14">
        <f>I4/B4</f>
        <v>0</v>
      </c>
    </row>
    <row r="5" spans="1:10" x14ac:dyDescent="0.3">
      <c r="A5" t="s">
        <v>58</v>
      </c>
      <c r="B5" s="9">
        <v>35386.989753490299</v>
      </c>
      <c r="C5" s="9">
        <v>0</v>
      </c>
      <c r="D5" s="14">
        <f t="shared" ref="D5:D60" si="1">C5/B5</f>
        <v>0</v>
      </c>
      <c r="E5" s="9">
        <v>0</v>
      </c>
      <c r="F5" s="14">
        <f t="shared" ref="F5:F60" si="2">E5/B5</f>
        <v>0</v>
      </c>
      <c r="G5" s="9">
        <v>0</v>
      </c>
      <c r="H5" s="14">
        <f t="shared" ref="H5:H60" si="3">G5/B5</f>
        <v>0</v>
      </c>
      <c r="I5" s="9">
        <f t="shared" si="0"/>
        <v>0</v>
      </c>
      <c r="J5" s="14">
        <f t="shared" ref="J5:J60" si="4">I5/B5</f>
        <v>0</v>
      </c>
    </row>
    <row r="6" spans="1:10" x14ac:dyDescent="0.3">
      <c r="A6" t="s">
        <v>57</v>
      </c>
      <c r="B6" s="9">
        <v>2840052.33073295</v>
      </c>
      <c r="C6" s="9">
        <v>0</v>
      </c>
      <c r="D6" s="14">
        <f t="shared" si="1"/>
        <v>0</v>
      </c>
      <c r="E6" s="9">
        <v>0</v>
      </c>
      <c r="F6" s="14">
        <f t="shared" si="2"/>
        <v>0</v>
      </c>
      <c r="G6" s="9">
        <v>0</v>
      </c>
      <c r="H6" s="14">
        <f t="shared" si="3"/>
        <v>0</v>
      </c>
      <c r="I6" s="9">
        <f t="shared" si="0"/>
        <v>0</v>
      </c>
      <c r="J6" s="14">
        <f t="shared" si="4"/>
        <v>0</v>
      </c>
    </row>
    <row r="7" spans="1:10" x14ac:dyDescent="0.3">
      <c r="A7" t="s">
        <v>56</v>
      </c>
      <c r="B7" s="9">
        <v>20634758.124057502</v>
      </c>
      <c r="C7" s="9">
        <v>499481.86752319342</v>
      </c>
      <c r="D7" s="14">
        <f t="shared" si="1"/>
        <v>2.4205850367630968E-2</v>
      </c>
      <c r="E7" s="9">
        <v>64504.611328125</v>
      </c>
      <c r="F7" s="14">
        <f t="shared" si="2"/>
        <v>3.1260173218566026E-3</v>
      </c>
      <c r="G7" s="9">
        <v>5220.540283203125</v>
      </c>
      <c r="H7" s="14">
        <f t="shared" si="3"/>
        <v>2.5299740621222204E-4</v>
      </c>
      <c r="I7" s="9">
        <f t="shared" si="0"/>
        <v>569207.01913452148</v>
      </c>
      <c r="J7" s="14">
        <f t="shared" si="4"/>
        <v>2.7584865095699792E-2</v>
      </c>
    </row>
    <row r="8" spans="1:10" x14ac:dyDescent="0.3">
      <c r="A8" t="s">
        <v>55</v>
      </c>
      <c r="B8" s="9">
        <v>10163789.967649501</v>
      </c>
      <c r="C8" s="9">
        <v>0</v>
      </c>
      <c r="D8" s="14">
        <f t="shared" si="1"/>
        <v>0</v>
      </c>
      <c r="E8" s="9">
        <v>0</v>
      </c>
      <c r="F8" s="14">
        <f t="shared" si="2"/>
        <v>0</v>
      </c>
      <c r="G8" s="9">
        <v>0</v>
      </c>
      <c r="H8" s="14">
        <f t="shared" si="3"/>
        <v>0</v>
      </c>
      <c r="I8" s="9">
        <f t="shared" si="0"/>
        <v>0</v>
      </c>
      <c r="J8" s="14">
        <f t="shared" si="4"/>
        <v>0</v>
      </c>
    </row>
    <row r="9" spans="1:10" x14ac:dyDescent="0.3">
      <c r="A9" t="s">
        <v>54</v>
      </c>
      <c r="B9" s="9">
        <v>152401935.888477</v>
      </c>
      <c r="C9" s="9">
        <v>11877569.61332703</v>
      </c>
      <c r="D9" s="14">
        <f t="shared" si="1"/>
        <v>7.7935818492611969E-2</v>
      </c>
      <c r="E9" s="9">
        <v>38201906.453918457</v>
      </c>
      <c r="F9" s="14">
        <f t="shared" si="2"/>
        <v>0.25066549339552635</v>
      </c>
      <c r="G9" s="9">
        <v>42608723.941589363</v>
      </c>
      <c r="H9" s="14">
        <f t="shared" si="3"/>
        <v>0.27958125133508216</v>
      </c>
      <c r="I9" s="9">
        <f t="shared" si="0"/>
        <v>92688200.008834839</v>
      </c>
      <c r="J9" s="14">
        <f t="shared" si="4"/>
        <v>0.6081825632232204</v>
      </c>
    </row>
    <row r="10" spans="1:10" x14ac:dyDescent="0.3">
      <c r="A10" t="s">
        <v>53</v>
      </c>
      <c r="B10" s="9">
        <v>1021947.04180198</v>
      </c>
      <c r="C10" s="9">
        <v>125987.7507400513</v>
      </c>
      <c r="D10" s="14">
        <f t="shared" si="1"/>
        <v>0.12328207391050271</v>
      </c>
      <c r="E10" s="9">
        <v>3224.6272583007808</v>
      </c>
      <c r="F10" s="14">
        <f t="shared" si="2"/>
        <v>3.1553760874094379E-3</v>
      </c>
      <c r="G10" s="9">
        <v>20099.11328125</v>
      </c>
      <c r="H10" s="14">
        <f t="shared" si="3"/>
        <v>1.9667470484389889E-2</v>
      </c>
      <c r="I10" s="9">
        <f t="shared" si="0"/>
        <v>149311.49127960208</v>
      </c>
      <c r="J10" s="14">
        <f t="shared" si="4"/>
        <v>0.14610492048230203</v>
      </c>
    </row>
    <row r="11" spans="1:10" x14ac:dyDescent="0.3">
      <c r="A11" t="s">
        <v>52</v>
      </c>
      <c r="B11" s="9">
        <v>449530.684799276</v>
      </c>
      <c r="C11" s="9">
        <v>0</v>
      </c>
      <c r="D11" s="14">
        <f t="shared" si="1"/>
        <v>0</v>
      </c>
      <c r="E11" s="9">
        <v>0</v>
      </c>
      <c r="F11" s="14">
        <f t="shared" si="2"/>
        <v>0</v>
      </c>
      <c r="G11" s="9">
        <v>0</v>
      </c>
      <c r="H11" s="14">
        <f t="shared" si="3"/>
        <v>0</v>
      </c>
      <c r="I11" s="9">
        <f t="shared" si="0"/>
        <v>0</v>
      </c>
      <c r="J11" s="14">
        <f t="shared" si="4"/>
        <v>0</v>
      </c>
    </row>
    <row r="12" spans="1:10" x14ac:dyDescent="0.3">
      <c r="A12" t="s">
        <v>51</v>
      </c>
      <c r="B12" s="9">
        <v>19395909.933095202</v>
      </c>
      <c r="C12" s="9">
        <v>3477397.0846862788</v>
      </c>
      <c r="D12" s="14">
        <f t="shared" si="1"/>
        <v>0.17928507075364394</v>
      </c>
      <c r="E12" s="9">
        <v>550021.89392089844</v>
      </c>
      <c r="F12" s="14">
        <f t="shared" si="2"/>
        <v>2.835762260281469E-2</v>
      </c>
      <c r="G12" s="9">
        <v>456638.48608398438</v>
      </c>
      <c r="H12" s="14">
        <f t="shared" si="3"/>
        <v>2.3543029827377319E-2</v>
      </c>
      <c r="I12" s="9">
        <f t="shared" si="0"/>
        <v>4484057.4646911621</v>
      </c>
      <c r="J12" s="14">
        <f t="shared" si="4"/>
        <v>0.23118572318383598</v>
      </c>
    </row>
    <row r="13" spans="1:10" x14ac:dyDescent="0.3">
      <c r="A13" t="s">
        <v>50</v>
      </c>
      <c r="B13" s="9">
        <v>1446964797.52336</v>
      </c>
      <c r="C13" s="9">
        <v>160300164.64208221</v>
      </c>
      <c r="D13" s="14">
        <f t="shared" si="1"/>
        <v>0.11078373497161344</v>
      </c>
      <c r="E13" s="9">
        <v>43133520.733703613</v>
      </c>
      <c r="F13" s="14">
        <f t="shared" si="2"/>
        <v>2.9809654531700699E-2</v>
      </c>
      <c r="G13" s="9">
        <v>133672452.74646001</v>
      </c>
      <c r="H13" s="14">
        <f t="shared" si="3"/>
        <v>9.238127491094128E-2</v>
      </c>
      <c r="I13" s="9">
        <f t="shared" si="0"/>
        <v>337106138.12224585</v>
      </c>
      <c r="J13" s="14">
        <f t="shared" si="4"/>
        <v>0.23297466441425543</v>
      </c>
    </row>
    <row r="14" spans="1:10" x14ac:dyDescent="0.3">
      <c r="A14" t="s">
        <v>49</v>
      </c>
      <c r="B14" s="9">
        <v>5421.9981017112696</v>
      </c>
      <c r="C14" s="9">
        <v>0</v>
      </c>
      <c r="D14" s="14">
        <f t="shared" si="1"/>
        <v>0</v>
      </c>
      <c r="E14" s="9">
        <v>0</v>
      </c>
      <c r="F14" s="14">
        <f t="shared" si="2"/>
        <v>0</v>
      </c>
      <c r="G14" s="9">
        <v>0</v>
      </c>
      <c r="H14" s="14">
        <f t="shared" si="3"/>
        <v>0</v>
      </c>
      <c r="I14" s="9">
        <f t="shared" si="0"/>
        <v>0</v>
      </c>
      <c r="J14" s="14">
        <f t="shared" si="4"/>
        <v>0</v>
      </c>
    </row>
    <row r="15" spans="1:10" x14ac:dyDescent="0.3">
      <c r="A15" t="s">
        <v>48</v>
      </c>
      <c r="B15" s="9">
        <v>22616522.573074501</v>
      </c>
      <c r="C15" s="9">
        <v>133142.3704986572</v>
      </c>
      <c r="D15" s="14">
        <f t="shared" si="1"/>
        <v>5.8869514563289361E-3</v>
      </c>
      <c r="E15" s="9">
        <v>139372.87646484381</v>
      </c>
      <c r="F15" s="14">
        <f t="shared" si="2"/>
        <v>6.1624361576598195E-3</v>
      </c>
      <c r="G15" s="9">
        <v>0</v>
      </c>
      <c r="H15" s="14">
        <f t="shared" si="3"/>
        <v>0</v>
      </c>
      <c r="I15" s="9">
        <f t="shared" si="0"/>
        <v>272515.24696350098</v>
      </c>
      <c r="J15" s="14">
        <f t="shared" si="4"/>
        <v>1.2049387613988756E-2</v>
      </c>
    </row>
    <row r="16" spans="1:10" x14ac:dyDescent="0.3">
      <c r="A16" t="s">
        <v>47</v>
      </c>
      <c r="B16" s="9">
        <v>832206.71870253596</v>
      </c>
      <c r="C16" s="9">
        <v>194554.77377319339</v>
      </c>
      <c r="D16" s="14">
        <f t="shared" si="1"/>
        <v>0.23378178690568235</v>
      </c>
      <c r="E16" s="9">
        <v>67469.166259765625</v>
      </c>
      <c r="F16" s="14">
        <f t="shared" si="2"/>
        <v>8.1072604610732318E-2</v>
      </c>
      <c r="G16" s="9">
        <v>183738.7287597656</v>
      </c>
      <c r="H16" s="14">
        <f t="shared" si="3"/>
        <v>0.22078496199384948</v>
      </c>
      <c r="I16" s="9">
        <f t="shared" si="0"/>
        <v>445762.66879272461</v>
      </c>
      <c r="J16" s="14">
        <f t="shared" si="4"/>
        <v>0.53563935351026415</v>
      </c>
    </row>
    <row r="17" spans="1:10" x14ac:dyDescent="0.3">
      <c r="A17" t="s">
        <v>46</v>
      </c>
      <c r="B17" s="9">
        <v>181270.68779108001</v>
      </c>
      <c r="C17" s="9">
        <v>0</v>
      </c>
      <c r="D17" s="14">
        <f t="shared" si="1"/>
        <v>0</v>
      </c>
      <c r="E17" s="9">
        <v>0</v>
      </c>
      <c r="F17" s="14">
        <f t="shared" si="2"/>
        <v>0</v>
      </c>
      <c r="G17" s="9">
        <v>0</v>
      </c>
      <c r="H17" s="14">
        <f t="shared" si="3"/>
        <v>0</v>
      </c>
      <c r="I17" s="9">
        <f t="shared" si="0"/>
        <v>0</v>
      </c>
      <c r="J17" s="14">
        <f t="shared" si="4"/>
        <v>0</v>
      </c>
    </row>
    <row r="18" spans="1:10" x14ac:dyDescent="0.3">
      <c r="A18" t="s">
        <v>45</v>
      </c>
      <c r="B18" s="9">
        <v>3674587.0240301499</v>
      </c>
      <c r="C18" s="9">
        <v>0</v>
      </c>
      <c r="D18" s="14">
        <f t="shared" si="1"/>
        <v>0</v>
      </c>
      <c r="E18" s="9">
        <v>0</v>
      </c>
      <c r="F18" s="14">
        <f t="shared" si="2"/>
        <v>0</v>
      </c>
      <c r="G18" s="9">
        <v>0</v>
      </c>
      <c r="H18" s="14">
        <f t="shared" si="3"/>
        <v>0</v>
      </c>
      <c r="I18" s="9">
        <f t="shared" si="0"/>
        <v>0</v>
      </c>
      <c r="J18" s="14">
        <f t="shared" si="4"/>
        <v>0</v>
      </c>
    </row>
    <row r="19" spans="1:10" x14ac:dyDescent="0.3">
      <c r="A19" t="s">
        <v>44</v>
      </c>
      <c r="B19" s="9">
        <v>147162.36649538801</v>
      </c>
      <c r="C19" s="9">
        <v>0</v>
      </c>
      <c r="D19" s="14">
        <f t="shared" si="1"/>
        <v>0</v>
      </c>
      <c r="E19" s="9">
        <v>0</v>
      </c>
      <c r="F19" s="14">
        <f t="shared" si="2"/>
        <v>0</v>
      </c>
      <c r="G19" s="9">
        <v>0</v>
      </c>
      <c r="H19" s="14">
        <f t="shared" si="3"/>
        <v>0</v>
      </c>
      <c r="I19" s="9">
        <f t="shared" si="0"/>
        <v>0</v>
      </c>
      <c r="J19" s="14">
        <f t="shared" si="4"/>
        <v>0</v>
      </c>
    </row>
    <row r="20" spans="1:10" x14ac:dyDescent="0.3">
      <c r="A20" t="s">
        <v>43</v>
      </c>
      <c r="B20" s="9">
        <v>1377605016.72948</v>
      </c>
      <c r="C20" s="9">
        <v>302549838.11944962</v>
      </c>
      <c r="D20" s="14">
        <f t="shared" si="1"/>
        <v>0.21962016285170169</v>
      </c>
      <c r="E20" s="9">
        <v>87071496.615875244</v>
      </c>
      <c r="F20" s="14">
        <f t="shared" si="2"/>
        <v>6.3204979336231218E-2</v>
      </c>
      <c r="G20" s="9">
        <v>129648483.8934937</v>
      </c>
      <c r="H20" s="14">
        <f t="shared" si="3"/>
        <v>9.4111506795530736E-2</v>
      </c>
      <c r="I20" s="9">
        <f t="shared" si="0"/>
        <v>519269818.62881857</v>
      </c>
      <c r="J20" s="14">
        <f t="shared" si="4"/>
        <v>0.37693664898346363</v>
      </c>
    </row>
    <row r="21" spans="1:10" x14ac:dyDescent="0.3">
      <c r="A21" t="s">
        <v>42</v>
      </c>
      <c r="B21" s="9">
        <v>271161505.68291199</v>
      </c>
      <c r="C21" s="9">
        <v>12620981.475875851</v>
      </c>
      <c r="D21" s="14">
        <f t="shared" si="1"/>
        <v>4.6544148824112383E-2</v>
      </c>
      <c r="E21" s="9">
        <v>3081164.6815185552</v>
      </c>
      <c r="F21" s="14">
        <f t="shared" si="2"/>
        <v>1.1362839551132951E-2</v>
      </c>
      <c r="G21" s="9">
        <v>5997682.2823486328</v>
      </c>
      <c r="H21" s="14">
        <f t="shared" si="3"/>
        <v>2.2118487162267567E-2</v>
      </c>
      <c r="I21" s="9">
        <f t="shared" si="0"/>
        <v>21699828.439743038</v>
      </c>
      <c r="J21" s="14">
        <f t="shared" si="4"/>
        <v>8.0025475537512894E-2</v>
      </c>
    </row>
    <row r="22" spans="1:10" x14ac:dyDescent="0.3">
      <c r="A22" t="s">
        <v>41</v>
      </c>
      <c r="B22" s="9">
        <v>80174620.9475355</v>
      </c>
      <c r="C22" s="9">
        <v>66766.016204833984</v>
      </c>
      <c r="D22" s="14">
        <f t="shared" si="1"/>
        <v>8.3275749128298581E-4</v>
      </c>
      <c r="E22" s="9">
        <v>0</v>
      </c>
      <c r="F22" s="14">
        <f t="shared" si="2"/>
        <v>0</v>
      </c>
      <c r="G22" s="9">
        <v>0</v>
      </c>
      <c r="H22" s="14">
        <f t="shared" si="3"/>
        <v>0</v>
      </c>
      <c r="I22" s="9">
        <f t="shared" si="0"/>
        <v>66766.016204833984</v>
      </c>
      <c r="J22" s="14">
        <f t="shared" si="4"/>
        <v>8.3275749128298581E-4</v>
      </c>
    </row>
    <row r="23" spans="1:10" x14ac:dyDescent="0.3">
      <c r="A23" t="s">
        <v>40</v>
      </c>
      <c r="B23" s="9">
        <v>120862809.95781</v>
      </c>
      <c r="C23" s="9">
        <v>2454605.746673584</v>
      </c>
      <c r="D23" s="14">
        <f t="shared" si="1"/>
        <v>2.0309024318815868E-2</v>
      </c>
      <c r="E23" s="9">
        <v>145000.6865234375</v>
      </c>
      <c r="F23" s="14">
        <f t="shared" si="2"/>
        <v>1.1997130182067866E-3</v>
      </c>
      <c r="G23" s="9">
        <v>0</v>
      </c>
      <c r="H23" s="14">
        <f t="shared" si="3"/>
        <v>0</v>
      </c>
      <c r="I23" s="9">
        <f t="shared" si="0"/>
        <v>2599606.4331970215</v>
      </c>
      <c r="J23" s="14">
        <f t="shared" si="4"/>
        <v>2.1508737337022656E-2</v>
      </c>
    </row>
    <row r="24" spans="1:10" x14ac:dyDescent="0.3">
      <c r="A24" t="s">
        <v>39</v>
      </c>
      <c r="B24" s="9">
        <v>18208904.914712202</v>
      </c>
      <c r="C24" s="9">
        <v>0</v>
      </c>
      <c r="D24" s="14">
        <f t="shared" si="1"/>
        <v>0</v>
      </c>
      <c r="E24" s="9">
        <v>0</v>
      </c>
      <c r="F24" s="14">
        <f t="shared" si="2"/>
        <v>0</v>
      </c>
      <c r="G24" s="9">
        <v>0</v>
      </c>
      <c r="H24" s="14">
        <f t="shared" si="3"/>
        <v>0</v>
      </c>
      <c r="I24" s="9">
        <f t="shared" si="0"/>
        <v>0</v>
      </c>
      <c r="J24" s="14">
        <f t="shared" si="4"/>
        <v>0</v>
      </c>
    </row>
    <row r="25" spans="1:10" x14ac:dyDescent="0.3">
      <c r="A25" t="s">
        <v>38</v>
      </c>
      <c r="B25" s="9">
        <v>2523.5203944332802</v>
      </c>
      <c r="C25" s="9">
        <v>0</v>
      </c>
      <c r="D25" s="14">
        <f t="shared" si="1"/>
        <v>0</v>
      </c>
      <c r="E25" s="9">
        <v>0</v>
      </c>
      <c r="F25" s="14">
        <f t="shared" si="2"/>
        <v>0</v>
      </c>
      <c r="G25" s="9">
        <v>0</v>
      </c>
      <c r="H25" s="14">
        <f t="shared" si="3"/>
        <v>0</v>
      </c>
      <c r="I25" s="9">
        <f t="shared" si="0"/>
        <v>0</v>
      </c>
      <c r="J25" s="14">
        <f t="shared" si="4"/>
        <v>0</v>
      </c>
    </row>
    <row r="26" spans="1:10" x14ac:dyDescent="0.3">
      <c r="A26" t="s">
        <v>37</v>
      </c>
      <c r="B26" s="9">
        <v>6319562.3007042296</v>
      </c>
      <c r="C26" s="9">
        <v>0</v>
      </c>
      <c r="D26" s="14">
        <f t="shared" si="1"/>
        <v>0</v>
      </c>
      <c r="E26" s="9">
        <v>0</v>
      </c>
      <c r="F26" s="14">
        <f t="shared" si="2"/>
        <v>0</v>
      </c>
      <c r="G26" s="9">
        <v>0</v>
      </c>
      <c r="H26" s="14">
        <f t="shared" si="3"/>
        <v>0</v>
      </c>
      <c r="I26" s="9">
        <f t="shared" si="0"/>
        <v>0</v>
      </c>
      <c r="J26" s="14">
        <f t="shared" si="4"/>
        <v>0</v>
      </c>
    </row>
    <row r="27" spans="1:10" x14ac:dyDescent="0.3">
      <c r="A27" t="s">
        <v>36</v>
      </c>
      <c r="B27" s="9">
        <v>7620073.99474076</v>
      </c>
      <c r="C27" s="9">
        <v>91667.283340454102</v>
      </c>
      <c r="D27" s="14">
        <f t="shared" si="1"/>
        <v>1.202971039437691E-2</v>
      </c>
      <c r="E27" s="9">
        <v>7123.188720703125</v>
      </c>
      <c r="F27" s="14">
        <f t="shared" si="2"/>
        <v>9.3479259199050083E-4</v>
      </c>
      <c r="G27" s="9">
        <v>0</v>
      </c>
      <c r="H27" s="14">
        <f t="shared" si="3"/>
        <v>0</v>
      </c>
      <c r="I27" s="9">
        <f t="shared" si="0"/>
        <v>98790.472061157227</v>
      </c>
      <c r="J27" s="14">
        <f t="shared" si="4"/>
        <v>1.2964502986367411E-2</v>
      </c>
    </row>
    <row r="28" spans="1:10" x14ac:dyDescent="0.3">
      <c r="A28" t="s">
        <v>35</v>
      </c>
      <c r="B28" s="9">
        <v>37085657.064007603</v>
      </c>
      <c r="C28" s="9">
        <v>7165453.1804351807</v>
      </c>
      <c r="D28" s="14">
        <f t="shared" si="1"/>
        <v>0.19321359651436246</v>
      </c>
      <c r="E28" s="9">
        <v>2364890.1735839839</v>
      </c>
      <c r="F28" s="14">
        <f t="shared" si="2"/>
        <v>6.3768323411455982E-2</v>
      </c>
      <c r="G28" s="9">
        <v>7049883.3774414063</v>
      </c>
      <c r="H28" s="14">
        <f t="shared" si="3"/>
        <v>0.19009730271931635</v>
      </c>
      <c r="I28" s="9">
        <f t="shared" si="0"/>
        <v>16580226.731460571</v>
      </c>
      <c r="J28" s="14">
        <f t="shared" si="4"/>
        <v>0.44707922264513478</v>
      </c>
    </row>
    <row r="29" spans="1:10" x14ac:dyDescent="0.3">
      <c r="A29" t="s">
        <v>34</v>
      </c>
      <c r="B29" s="9" t="s">
        <v>67</v>
      </c>
      <c r="C29" s="9" t="s">
        <v>67</v>
      </c>
      <c r="D29" s="9" t="s">
        <v>67</v>
      </c>
      <c r="E29" s="9" t="s">
        <v>67</v>
      </c>
      <c r="F29" s="9" t="s">
        <v>67</v>
      </c>
      <c r="G29" s="9" t="s">
        <v>67</v>
      </c>
      <c r="H29" s="9" t="s">
        <v>67</v>
      </c>
      <c r="I29" s="9" t="s">
        <v>67</v>
      </c>
      <c r="J29" s="9" t="s">
        <v>67</v>
      </c>
    </row>
    <row r="30" spans="1:10" x14ac:dyDescent="0.3">
      <c r="A30" t="s">
        <v>33</v>
      </c>
      <c r="B30" s="9" t="s">
        <v>67</v>
      </c>
      <c r="C30" s="9" t="s">
        <v>67</v>
      </c>
      <c r="D30" s="9" t="s">
        <v>67</v>
      </c>
      <c r="E30" s="9" t="s">
        <v>67</v>
      </c>
      <c r="F30" s="9" t="s">
        <v>67</v>
      </c>
      <c r="G30" s="9" t="s">
        <v>67</v>
      </c>
      <c r="H30" s="9" t="s">
        <v>67</v>
      </c>
      <c r="I30" s="9" t="s">
        <v>67</v>
      </c>
      <c r="J30" s="9" t="s">
        <v>67</v>
      </c>
    </row>
    <row r="31" spans="1:10" x14ac:dyDescent="0.3">
      <c r="A31" t="s">
        <v>32</v>
      </c>
      <c r="B31" s="9">
        <v>40430.294710708396</v>
      </c>
      <c r="C31" s="9">
        <v>0</v>
      </c>
      <c r="D31" s="14">
        <f t="shared" si="1"/>
        <v>0</v>
      </c>
      <c r="E31" s="9">
        <v>0</v>
      </c>
      <c r="F31" s="14">
        <f t="shared" si="2"/>
        <v>0</v>
      </c>
      <c r="G31" s="9">
        <v>0</v>
      </c>
      <c r="H31" s="14">
        <f t="shared" si="3"/>
        <v>0</v>
      </c>
      <c r="I31" s="9">
        <f t="shared" ref="I31:I46" si="5">G31+E31+C31</f>
        <v>0</v>
      </c>
      <c r="J31" s="14">
        <f t="shared" si="4"/>
        <v>0</v>
      </c>
    </row>
    <row r="32" spans="1:10" x14ac:dyDescent="0.3">
      <c r="A32" t="s">
        <v>31</v>
      </c>
      <c r="B32" s="9">
        <v>3160329.4513562899</v>
      </c>
      <c r="C32" s="9">
        <v>0</v>
      </c>
      <c r="D32" s="14">
        <f t="shared" si="1"/>
        <v>0</v>
      </c>
      <c r="E32" s="9">
        <v>0</v>
      </c>
      <c r="F32" s="14">
        <f t="shared" si="2"/>
        <v>0</v>
      </c>
      <c r="G32" s="9">
        <v>0</v>
      </c>
      <c r="H32" s="14">
        <f t="shared" si="3"/>
        <v>0</v>
      </c>
      <c r="I32" s="9">
        <f t="shared" si="5"/>
        <v>0</v>
      </c>
      <c r="J32" s="14">
        <f t="shared" si="4"/>
        <v>0</v>
      </c>
    </row>
    <row r="33" spans="1:10" x14ac:dyDescent="0.3">
      <c r="A33" t="s">
        <v>30</v>
      </c>
      <c r="B33" s="9">
        <v>47431648.651104197</v>
      </c>
      <c r="C33" s="9">
        <v>15591205.75976372</v>
      </c>
      <c r="D33" s="14">
        <f t="shared" si="1"/>
        <v>0.32870891489454396</v>
      </c>
      <c r="E33" s="9">
        <v>233444.1110076904</v>
      </c>
      <c r="F33" s="14">
        <f t="shared" si="2"/>
        <v>4.9216950632445678E-3</v>
      </c>
      <c r="G33" s="9">
        <v>1348307.6047363279</v>
      </c>
      <c r="H33" s="14">
        <f t="shared" si="3"/>
        <v>2.8426328054800592E-2</v>
      </c>
      <c r="I33" s="9">
        <f t="shared" si="5"/>
        <v>17172957.475507736</v>
      </c>
      <c r="J33" s="14">
        <f t="shared" si="4"/>
        <v>0.36205693801258909</v>
      </c>
    </row>
    <row r="34" spans="1:10" x14ac:dyDescent="0.3">
      <c r="A34" t="s">
        <v>29</v>
      </c>
      <c r="B34" s="9">
        <v>10244.409672260201</v>
      </c>
      <c r="C34" s="9">
        <v>0</v>
      </c>
      <c r="D34" s="14">
        <f t="shared" si="1"/>
        <v>0</v>
      </c>
      <c r="E34" s="9">
        <v>0</v>
      </c>
      <c r="F34" s="14">
        <f t="shared" si="2"/>
        <v>0</v>
      </c>
      <c r="G34" s="9">
        <v>0</v>
      </c>
      <c r="H34" s="14">
        <f t="shared" si="3"/>
        <v>0</v>
      </c>
      <c r="I34" s="9">
        <f t="shared" si="5"/>
        <v>0</v>
      </c>
      <c r="J34" s="14">
        <f t="shared" si="4"/>
        <v>0</v>
      </c>
    </row>
    <row r="35" spans="1:10" x14ac:dyDescent="0.3">
      <c r="A35" t="s">
        <v>28</v>
      </c>
      <c r="B35" s="9">
        <v>40294841.170051701</v>
      </c>
      <c r="C35" s="9">
        <v>8757679.4711456299</v>
      </c>
      <c r="D35" s="14">
        <f t="shared" si="1"/>
        <v>0.21733996752057164</v>
      </c>
      <c r="E35" s="9">
        <v>2567625.7873840332</v>
      </c>
      <c r="F35" s="14">
        <f t="shared" si="2"/>
        <v>6.3720955656536182E-2</v>
      </c>
      <c r="G35" s="9">
        <v>6998012.428894043</v>
      </c>
      <c r="H35" s="14">
        <f t="shared" si="3"/>
        <v>0.1736701827254048</v>
      </c>
      <c r="I35" s="9">
        <f t="shared" si="5"/>
        <v>18323317.687423706</v>
      </c>
      <c r="J35" s="14">
        <f t="shared" si="4"/>
        <v>0.45473110590251264</v>
      </c>
    </row>
    <row r="36" spans="1:10" x14ac:dyDescent="0.3">
      <c r="A36" t="s">
        <v>27</v>
      </c>
      <c r="B36" s="9">
        <v>173366.65327281799</v>
      </c>
      <c r="C36" s="9">
        <v>0</v>
      </c>
      <c r="D36" s="14">
        <f t="shared" si="1"/>
        <v>0</v>
      </c>
      <c r="E36" s="9">
        <v>0</v>
      </c>
      <c r="F36" s="14">
        <f t="shared" si="2"/>
        <v>0</v>
      </c>
      <c r="G36" s="9">
        <v>0</v>
      </c>
      <c r="H36" s="14">
        <f t="shared" si="3"/>
        <v>0</v>
      </c>
      <c r="I36" s="9">
        <f t="shared" si="5"/>
        <v>0</v>
      </c>
      <c r="J36" s="14">
        <f t="shared" si="4"/>
        <v>0</v>
      </c>
    </row>
    <row r="37" spans="1:10" x14ac:dyDescent="0.3">
      <c r="A37" t="s">
        <v>26</v>
      </c>
      <c r="B37" s="9">
        <v>4352929.0175412605</v>
      </c>
      <c r="C37" s="9">
        <v>0</v>
      </c>
      <c r="D37" s="14">
        <f t="shared" si="1"/>
        <v>0</v>
      </c>
      <c r="E37" s="9">
        <v>0</v>
      </c>
      <c r="F37" s="14">
        <f t="shared" si="2"/>
        <v>0</v>
      </c>
      <c r="G37" s="9">
        <v>0</v>
      </c>
      <c r="H37" s="14">
        <f t="shared" si="3"/>
        <v>0</v>
      </c>
      <c r="I37" s="9">
        <f t="shared" si="5"/>
        <v>0</v>
      </c>
      <c r="J37" s="14">
        <f t="shared" si="4"/>
        <v>0</v>
      </c>
    </row>
    <row r="38" spans="1:10" x14ac:dyDescent="0.3">
      <c r="A38" t="s">
        <v>25</v>
      </c>
      <c r="B38" s="9">
        <v>901.33319664001397</v>
      </c>
      <c r="C38" s="9">
        <v>0</v>
      </c>
      <c r="D38" s="14">
        <f t="shared" si="1"/>
        <v>0</v>
      </c>
      <c r="E38" s="9">
        <v>0</v>
      </c>
      <c r="F38" s="14">
        <f t="shared" si="2"/>
        <v>0</v>
      </c>
      <c r="G38" s="9">
        <v>0</v>
      </c>
      <c r="H38" s="14">
        <f t="shared" si="3"/>
        <v>0</v>
      </c>
      <c r="I38" s="9">
        <f t="shared" si="5"/>
        <v>0</v>
      </c>
      <c r="J38" s="14">
        <f t="shared" si="4"/>
        <v>0</v>
      </c>
    </row>
    <row r="39" spans="1:10" x14ac:dyDescent="0.3">
      <c r="A39" t="s">
        <v>24</v>
      </c>
      <c r="B39" s="9">
        <v>17699.372645527099</v>
      </c>
      <c r="C39" s="9">
        <v>0</v>
      </c>
      <c r="D39" s="14">
        <f t="shared" si="1"/>
        <v>0</v>
      </c>
      <c r="E39" s="9">
        <v>0</v>
      </c>
      <c r="F39" s="14">
        <f t="shared" si="2"/>
        <v>0</v>
      </c>
      <c r="G39" s="9">
        <v>0</v>
      </c>
      <c r="H39" s="14">
        <f t="shared" si="3"/>
        <v>0</v>
      </c>
      <c r="I39" s="9">
        <f t="shared" si="5"/>
        <v>0</v>
      </c>
      <c r="J39" s="14">
        <f t="shared" si="4"/>
        <v>0</v>
      </c>
    </row>
    <row r="40" spans="1:10" x14ac:dyDescent="0.3">
      <c r="A40" t="s">
        <v>23</v>
      </c>
      <c r="B40" s="9">
        <v>224857985.114838</v>
      </c>
      <c r="C40" s="9">
        <v>7696327.0252609253</v>
      </c>
      <c r="D40" s="14">
        <f t="shared" si="1"/>
        <v>3.4227501510921694E-2</v>
      </c>
      <c r="E40" s="9">
        <v>0</v>
      </c>
      <c r="F40" s="14">
        <f t="shared" si="2"/>
        <v>0</v>
      </c>
      <c r="G40" s="9">
        <v>0</v>
      </c>
      <c r="H40" s="14">
        <f t="shared" si="3"/>
        <v>0</v>
      </c>
      <c r="I40" s="9">
        <f t="shared" si="5"/>
        <v>7696327.0252609253</v>
      </c>
      <c r="J40" s="14">
        <f t="shared" si="4"/>
        <v>3.4227501510921694E-2</v>
      </c>
    </row>
    <row r="41" spans="1:10" x14ac:dyDescent="0.3">
      <c r="A41" t="s">
        <v>22</v>
      </c>
      <c r="B41" s="9">
        <v>9836.2438678219896</v>
      </c>
      <c r="C41" s="9">
        <v>0</v>
      </c>
      <c r="D41" s="14">
        <f t="shared" si="1"/>
        <v>0</v>
      </c>
      <c r="E41" s="9">
        <v>0</v>
      </c>
      <c r="F41" s="14">
        <f t="shared" si="2"/>
        <v>0</v>
      </c>
      <c r="G41" s="9">
        <v>0</v>
      </c>
      <c r="H41" s="14">
        <f t="shared" si="3"/>
        <v>0</v>
      </c>
      <c r="I41" s="9">
        <f t="shared" si="5"/>
        <v>0</v>
      </c>
      <c r="J41" s="14">
        <f t="shared" si="4"/>
        <v>0</v>
      </c>
    </row>
    <row r="42" spans="1:10" x14ac:dyDescent="0.3">
      <c r="A42" t="s">
        <v>21</v>
      </c>
      <c r="B42" s="9">
        <v>8952248.0158249103</v>
      </c>
      <c r="C42" s="9">
        <v>2014780.024757385</v>
      </c>
      <c r="D42" s="14">
        <f t="shared" si="1"/>
        <v>0.22505855749258213</v>
      </c>
      <c r="E42" s="9">
        <v>978532.12420654297</v>
      </c>
      <c r="F42" s="14">
        <f t="shared" si="2"/>
        <v>0.10930574337046844</v>
      </c>
      <c r="G42" s="9">
        <v>150249.7970581055</v>
      </c>
      <c r="H42" s="14">
        <f t="shared" si="3"/>
        <v>1.6783471234544503E-2</v>
      </c>
      <c r="I42" s="9">
        <f t="shared" si="5"/>
        <v>3143561.9460220337</v>
      </c>
      <c r="J42" s="14">
        <f t="shared" si="4"/>
        <v>0.35114777209759512</v>
      </c>
    </row>
    <row r="43" spans="1:10" x14ac:dyDescent="0.3">
      <c r="A43" t="s">
        <v>20</v>
      </c>
      <c r="B43" s="9">
        <v>97675685.472564504</v>
      </c>
      <c r="C43" s="9">
        <v>15259094.38192749</v>
      </c>
      <c r="D43" s="14">
        <f t="shared" si="1"/>
        <v>0.15622203528035153</v>
      </c>
      <c r="E43" s="9">
        <v>5339742.9918212891</v>
      </c>
      <c r="F43" s="14">
        <f t="shared" si="2"/>
        <v>5.4668088234928594E-2</v>
      </c>
      <c r="G43" s="9">
        <v>20052754.130859379</v>
      </c>
      <c r="H43" s="14">
        <f t="shared" si="3"/>
        <v>0.20529934378082115</v>
      </c>
      <c r="I43" s="9">
        <f t="shared" si="5"/>
        <v>40651591.504608154</v>
      </c>
      <c r="J43" s="14">
        <f t="shared" si="4"/>
        <v>0.41618946729610123</v>
      </c>
    </row>
    <row r="44" spans="1:10" x14ac:dyDescent="0.3">
      <c r="A44" t="s">
        <v>19</v>
      </c>
      <c r="B44" s="9">
        <v>48706694.413686201</v>
      </c>
      <c r="C44" s="9">
        <v>5452732.3799133301</v>
      </c>
      <c r="D44" s="14">
        <f t="shared" si="1"/>
        <v>0.11195036833337543</v>
      </c>
      <c r="E44" s="9">
        <v>3828292.7160644531</v>
      </c>
      <c r="F44" s="14">
        <f t="shared" si="2"/>
        <v>7.859890231000223E-2</v>
      </c>
      <c r="G44" s="9">
        <v>6130259.0673828134</v>
      </c>
      <c r="H44" s="14">
        <f t="shared" si="3"/>
        <v>0.12586070849555042</v>
      </c>
      <c r="I44" s="9">
        <f t="shared" si="5"/>
        <v>15411284.163360596</v>
      </c>
      <c r="J44" s="14">
        <f t="shared" si="4"/>
        <v>0.3164099791389281</v>
      </c>
    </row>
    <row r="45" spans="1:10" x14ac:dyDescent="0.3">
      <c r="A45" t="s">
        <v>18</v>
      </c>
      <c r="B45" s="9">
        <v>140152079.24341801</v>
      </c>
      <c r="C45" s="9">
        <v>0</v>
      </c>
      <c r="D45" s="14">
        <f t="shared" si="1"/>
        <v>0</v>
      </c>
      <c r="E45" s="9">
        <v>0</v>
      </c>
      <c r="F45" s="14">
        <f t="shared" si="2"/>
        <v>0</v>
      </c>
      <c r="G45" s="9">
        <v>0</v>
      </c>
      <c r="H45" s="14">
        <f t="shared" si="3"/>
        <v>0</v>
      </c>
      <c r="I45" s="9">
        <f t="shared" si="5"/>
        <v>0</v>
      </c>
      <c r="J45" s="14">
        <f t="shared" si="4"/>
        <v>0</v>
      </c>
    </row>
    <row r="46" spans="1:10" x14ac:dyDescent="0.3">
      <c r="A46" t="s">
        <v>17</v>
      </c>
      <c r="B46" s="9">
        <v>174740.821782107</v>
      </c>
      <c r="C46" s="9">
        <v>0</v>
      </c>
      <c r="D46" s="14">
        <f t="shared" si="1"/>
        <v>0</v>
      </c>
      <c r="E46" s="9">
        <v>0</v>
      </c>
      <c r="F46" s="14">
        <f t="shared" si="2"/>
        <v>0</v>
      </c>
      <c r="G46" s="9">
        <v>0</v>
      </c>
      <c r="H46" s="14">
        <f t="shared" si="3"/>
        <v>0</v>
      </c>
      <c r="I46" s="9">
        <f t="shared" si="5"/>
        <v>0</v>
      </c>
      <c r="J46" s="14">
        <f t="shared" si="4"/>
        <v>0</v>
      </c>
    </row>
    <row r="47" spans="1:10" x14ac:dyDescent="0.3">
      <c r="A47" t="s">
        <v>16</v>
      </c>
      <c r="B47" s="9" t="s">
        <v>67</v>
      </c>
      <c r="C47" s="9" t="s">
        <v>67</v>
      </c>
      <c r="D47" s="9" t="s">
        <v>67</v>
      </c>
      <c r="E47" s="9" t="s">
        <v>67</v>
      </c>
      <c r="F47" s="9" t="s">
        <v>67</v>
      </c>
      <c r="G47" s="9" t="s">
        <v>67</v>
      </c>
      <c r="H47" s="9" t="s">
        <v>67</v>
      </c>
      <c r="I47" s="9" t="s">
        <v>67</v>
      </c>
      <c r="J47" s="9" t="s">
        <v>67</v>
      </c>
    </row>
    <row r="48" spans="1:10" x14ac:dyDescent="0.3">
      <c r="A48" t="s">
        <v>15</v>
      </c>
      <c r="B48" s="9">
        <v>487438.36381501099</v>
      </c>
      <c r="C48" s="9">
        <v>872.75622558494217</v>
      </c>
      <c r="D48" s="14">
        <f t="shared" si="1"/>
        <v>1.7904955587701016E-3</v>
      </c>
      <c r="E48" s="9">
        <v>0</v>
      </c>
      <c r="F48" s="14">
        <f t="shared" si="2"/>
        <v>0</v>
      </c>
      <c r="G48" s="9">
        <v>0</v>
      </c>
      <c r="H48" s="14">
        <f t="shared" si="3"/>
        <v>0</v>
      </c>
      <c r="I48" s="9">
        <f t="shared" ref="I48:I59" si="6">G48+E48+C48</f>
        <v>872.75622558494217</v>
      </c>
      <c r="J48" s="14">
        <f t="shared" si="4"/>
        <v>1.7904955587701016E-3</v>
      </c>
    </row>
    <row r="49" spans="1:10" x14ac:dyDescent="0.3">
      <c r="A49" t="s">
        <v>14</v>
      </c>
      <c r="B49" s="9">
        <v>20550766.345709398</v>
      </c>
      <c r="C49" s="9">
        <v>5366634.6117401123</v>
      </c>
      <c r="D49" s="14">
        <f t="shared" si="1"/>
        <v>0.26114036437675531</v>
      </c>
      <c r="E49" s="9">
        <v>1609544.5720214839</v>
      </c>
      <c r="F49" s="14">
        <f t="shared" si="2"/>
        <v>7.8320416131709147E-2</v>
      </c>
      <c r="G49" s="9">
        <v>3354701.2438964839</v>
      </c>
      <c r="H49" s="14">
        <f t="shared" si="3"/>
        <v>0.16323971512609214</v>
      </c>
      <c r="I49" s="9">
        <f t="shared" si="6"/>
        <v>10330880.427658081</v>
      </c>
      <c r="J49" s="14">
        <f t="shared" si="4"/>
        <v>0.50270049563455665</v>
      </c>
    </row>
    <row r="50" spans="1:10" x14ac:dyDescent="0.3">
      <c r="A50" t="s">
        <v>13</v>
      </c>
      <c r="B50" s="9">
        <v>9284581.9996050205</v>
      </c>
      <c r="C50" s="9">
        <v>0</v>
      </c>
      <c r="D50" s="14">
        <f t="shared" si="1"/>
        <v>0</v>
      </c>
      <c r="E50" s="9">
        <v>0</v>
      </c>
      <c r="F50" s="14">
        <f t="shared" si="2"/>
        <v>0</v>
      </c>
      <c r="G50" s="9">
        <v>0</v>
      </c>
      <c r="H50" s="14">
        <f t="shared" si="3"/>
        <v>0</v>
      </c>
      <c r="I50" s="9">
        <f t="shared" si="6"/>
        <v>0</v>
      </c>
      <c r="J50" s="14">
        <f t="shared" si="4"/>
        <v>0</v>
      </c>
    </row>
    <row r="51" spans="1:10" x14ac:dyDescent="0.3">
      <c r="A51" t="s">
        <v>12</v>
      </c>
      <c r="B51" s="9">
        <v>74378308.562437594</v>
      </c>
      <c r="C51" s="9">
        <v>4642023.1043167114</v>
      </c>
      <c r="D51" s="14">
        <f t="shared" si="1"/>
        <v>6.2410979679914609E-2</v>
      </c>
      <c r="E51" s="9">
        <v>232046.04486083979</v>
      </c>
      <c r="F51" s="14">
        <f t="shared" si="2"/>
        <v>3.1198080373936775E-3</v>
      </c>
      <c r="G51" s="9">
        <v>289815.63708496088</v>
      </c>
      <c r="H51" s="14">
        <f t="shared" si="3"/>
        <v>3.8965074991141042E-3</v>
      </c>
      <c r="I51" s="9">
        <f t="shared" si="6"/>
        <v>5163884.7862625122</v>
      </c>
      <c r="J51" s="14">
        <f t="shared" si="4"/>
        <v>6.9427295216422394E-2</v>
      </c>
    </row>
    <row r="52" spans="1:10" x14ac:dyDescent="0.3">
      <c r="A52" t="s">
        <v>11</v>
      </c>
      <c r="B52" s="9">
        <v>1382042.2204135901</v>
      </c>
      <c r="C52" s="9">
        <v>148794.13212585449</v>
      </c>
      <c r="D52" s="14">
        <f t="shared" si="1"/>
        <v>0.10766250837208602</v>
      </c>
      <c r="E52" s="9">
        <v>0</v>
      </c>
      <c r="F52" s="14">
        <f t="shared" si="2"/>
        <v>0</v>
      </c>
      <c r="G52" s="9">
        <v>0</v>
      </c>
      <c r="H52" s="14">
        <f t="shared" si="3"/>
        <v>0</v>
      </c>
      <c r="I52" s="9">
        <f t="shared" si="6"/>
        <v>148794.13212585449</v>
      </c>
      <c r="J52" s="14">
        <f t="shared" si="4"/>
        <v>0.10766250837208602</v>
      </c>
    </row>
    <row r="53" spans="1:10" x14ac:dyDescent="0.3">
      <c r="A53" t="s">
        <v>10</v>
      </c>
      <c r="B53" s="9">
        <v>43478.664098051697</v>
      </c>
      <c r="C53" s="9">
        <v>0</v>
      </c>
      <c r="D53" s="14">
        <f t="shared" si="1"/>
        <v>0</v>
      </c>
      <c r="E53" s="9">
        <v>0</v>
      </c>
      <c r="F53" s="14">
        <f t="shared" si="2"/>
        <v>0</v>
      </c>
      <c r="G53" s="9">
        <v>0</v>
      </c>
      <c r="H53" s="14">
        <f t="shared" si="3"/>
        <v>0</v>
      </c>
      <c r="I53" s="9">
        <f t="shared" si="6"/>
        <v>0</v>
      </c>
      <c r="J53" s="14">
        <f t="shared" si="4"/>
        <v>0</v>
      </c>
    </row>
    <row r="54" spans="1:10" x14ac:dyDescent="0.3">
      <c r="A54" t="s">
        <v>9</v>
      </c>
      <c r="B54" s="9">
        <v>76232945.908313707</v>
      </c>
      <c r="C54" s="9">
        <v>0</v>
      </c>
      <c r="D54" s="14">
        <f t="shared" si="1"/>
        <v>0</v>
      </c>
      <c r="E54" s="9">
        <v>0</v>
      </c>
      <c r="F54" s="14">
        <f t="shared" si="2"/>
        <v>0</v>
      </c>
      <c r="G54" s="9">
        <v>0</v>
      </c>
      <c r="H54" s="14">
        <f t="shared" si="3"/>
        <v>0</v>
      </c>
      <c r="I54" s="9">
        <f t="shared" si="6"/>
        <v>0</v>
      </c>
      <c r="J54" s="14">
        <f t="shared" si="4"/>
        <v>0</v>
      </c>
    </row>
    <row r="55" spans="1:10" x14ac:dyDescent="0.3">
      <c r="A55" t="s">
        <v>8</v>
      </c>
      <c r="B55" s="9">
        <v>10034324.519271901</v>
      </c>
      <c r="C55" s="9">
        <v>0</v>
      </c>
      <c r="D55" s="14">
        <f t="shared" si="1"/>
        <v>0</v>
      </c>
      <c r="E55" s="9">
        <v>0</v>
      </c>
      <c r="F55" s="14">
        <f t="shared" si="2"/>
        <v>0</v>
      </c>
      <c r="G55" s="9">
        <v>0</v>
      </c>
      <c r="H55" s="14">
        <f t="shared" si="3"/>
        <v>0</v>
      </c>
      <c r="I55" s="9">
        <f t="shared" si="6"/>
        <v>0</v>
      </c>
      <c r="J55" s="14">
        <f t="shared" si="4"/>
        <v>0</v>
      </c>
    </row>
    <row r="56" spans="1:10" x14ac:dyDescent="0.3">
      <c r="A56" t="s">
        <v>7</v>
      </c>
      <c r="B56" s="9">
        <v>10.387825813144399</v>
      </c>
      <c r="C56" s="9">
        <v>0</v>
      </c>
      <c r="D56" s="14">
        <f t="shared" si="1"/>
        <v>0</v>
      </c>
      <c r="E56" s="9">
        <v>0</v>
      </c>
      <c r="F56" s="14">
        <f t="shared" si="2"/>
        <v>0</v>
      </c>
      <c r="G56" s="9">
        <v>0</v>
      </c>
      <c r="H56" s="14">
        <f t="shared" si="3"/>
        <v>0</v>
      </c>
      <c r="I56" s="9">
        <f t="shared" si="6"/>
        <v>0</v>
      </c>
      <c r="J56" s="14">
        <f t="shared" si="4"/>
        <v>0</v>
      </c>
    </row>
    <row r="57" spans="1:10" x14ac:dyDescent="0.3">
      <c r="A57" t="s">
        <v>5</v>
      </c>
      <c r="B57" s="9">
        <v>32939238.330004498</v>
      </c>
      <c r="C57" s="9">
        <v>0</v>
      </c>
      <c r="D57" s="14">
        <f t="shared" si="1"/>
        <v>0</v>
      </c>
      <c r="E57" s="9">
        <v>0</v>
      </c>
      <c r="F57" s="14">
        <f t="shared" si="2"/>
        <v>0</v>
      </c>
      <c r="G57" s="9">
        <v>0</v>
      </c>
      <c r="H57" s="14">
        <f t="shared" si="3"/>
        <v>0</v>
      </c>
      <c r="I57" s="9">
        <f t="shared" si="6"/>
        <v>0</v>
      </c>
      <c r="J57" s="14">
        <f t="shared" si="4"/>
        <v>0</v>
      </c>
    </row>
    <row r="58" spans="1:10" x14ac:dyDescent="0.3">
      <c r="A58" t="s">
        <v>4</v>
      </c>
      <c r="B58" s="9">
        <v>209700.60974617599</v>
      </c>
      <c r="C58" s="9">
        <v>0</v>
      </c>
      <c r="D58" s="14">
        <f t="shared" si="1"/>
        <v>0</v>
      </c>
      <c r="E58" s="9">
        <v>0</v>
      </c>
      <c r="F58" s="14">
        <f t="shared" si="2"/>
        <v>0</v>
      </c>
      <c r="G58" s="9">
        <v>0</v>
      </c>
      <c r="H58" s="14">
        <f t="shared" si="3"/>
        <v>0</v>
      </c>
      <c r="I58" s="9">
        <f t="shared" si="6"/>
        <v>0</v>
      </c>
      <c r="J58" s="14">
        <f t="shared" si="4"/>
        <v>0</v>
      </c>
    </row>
    <row r="59" spans="1:10" x14ac:dyDescent="0.3">
      <c r="A59" t="s">
        <v>3</v>
      </c>
      <c r="B59" s="9">
        <v>97067307.613858894</v>
      </c>
      <c r="C59" s="9">
        <v>14931454.25309753</v>
      </c>
      <c r="D59" s="14">
        <f t="shared" si="1"/>
        <v>0.15382577945291309</v>
      </c>
      <c r="E59" s="9">
        <v>1585648.5180053711</v>
      </c>
      <c r="F59" s="14">
        <f t="shared" si="2"/>
        <v>1.6335556810880149E-2</v>
      </c>
      <c r="G59" s="9">
        <v>585718.59985351563</v>
      </c>
      <c r="H59" s="14">
        <f t="shared" si="3"/>
        <v>6.0341490276370766E-3</v>
      </c>
      <c r="I59" s="9">
        <f t="shared" si="6"/>
        <v>17102821.370956417</v>
      </c>
      <c r="J59" s="14">
        <f t="shared" si="4"/>
        <v>0.17619548529143031</v>
      </c>
    </row>
    <row r="60" spans="1:10" s="11" customFormat="1" x14ac:dyDescent="0.3">
      <c r="A60" s="11" t="s">
        <v>2</v>
      </c>
      <c r="B60" s="13">
        <f>SUM(B4:B59)</f>
        <v>4569499290.5805607</v>
      </c>
      <c r="C60" s="13">
        <f>SUM(C4:C59)</f>
        <v>581419207.82488441</v>
      </c>
      <c r="D60" s="12">
        <f t="shared" si="1"/>
        <v>0.12723915047397116</v>
      </c>
      <c r="E60" s="13">
        <f>SUM(E4:E59)</f>
        <v>191204572.57444763</v>
      </c>
      <c r="F60" s="12">
        <f t="shared" si="2"/>
        <v>4.1843659538057361E-2</v>
      </c>
      <c r="G60" s="13">
        <f>SUM(G4:G59)</f>
        <v>358552741.61950696</v>
      </c>
      <c r="H60" s="12">
        <f t="shared" si="3"/>
        <v>7.8466527472412048E-2</v>
      </c>
      <c r="I60" s="13">
        <f>SUM(I4:I59)</f>
        <v>1131176522.0188389</v>
      </c>
      <c r="J60" s="12">
        <f t="shared" si="4"/>
        <v>0.24754933748444055</v>
      </c>
    </row>
    <row r="61" spans="1:10" s="47" customFormat="1" ht="28.8" customHeight="1" x14ac:dyDescent="0.3">
      <c r="B61" s="48" t="s">
        <v>69</v>
      </c>
      <c r="C61" s="48" t="s">
        <v>69</v>
      </c>
      <c r="D61" s="49" t="s">
        <v>74</v>
      </c>
      <c r="E61" s="48" t="s">
        <v>69</v>
      </c>
      <c r="F61" s="49" t="s">
        <v>74</v>
      </c>
      <c r="G61" s="48" t="s">
        <v>69</v>
      </c>
      <c r="H61" s="49" t="s">
        <v>74</v>
      </c>
      <c r="I61" s="48" t="s">
        <v>69</v>
      </c>
      <c r="J61" s="49" t="s">
        <v>74</v>
      </c>
    </row>
    <row r="62" spans="1:10" s="47" customFormat="1" ht="79.8" customHeight="1" x14ac:dyDescent="0.3">
      <c r="B62" s="48" t="s">
        <v>73</v>
      </c>
      <c r="C62" s="70" t="s">
        <v>133</v>
      </c>
      <c r="D62" s="70"/>
      <c r="E62" s="71" t="s">
        <v>134</v>
      </c>
      <c r="F62" s="71"/>
      <c r="G62" s="72" t="s">
        <v>135</v>
      </c>
      <c r="H62" s="72"/>
      <c r="I62" s="73" t="s">
        <v>136</v>
      </c>
      <c r="J62" s="73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97FC-FD90-48DB-A985-49FB58CA5C81}">
  <dimension ref="A1:J62"/>
  <sheetViews>
    <sheetView topLeftCell="A43" workbookViewId="0">
      <selection activeCell="H6" sqref="H6"/>
    </sheetView>
  </sheetViews>
  <sheetFormatPr defaultRowHeight="14.4" x14ac:dyDescent="0.3"/>
  <cols>
    <col min="1" max="1" width="40.109375" bestFit="1" customWidth="1"/>
    <col min="2" max="2" width="13.5546875" style="9" bestFit="1" customWidth="1"/>
    <col min="3" max="3" width="20.77734375" style="9" customWidth="1"/>
    <col min="4" max="4" width="8.77734375" style="14" customWidth="1"/>
    <col min="5" max="5" width="20.77734375" style="9" customWidth="1"/>
    <col min="6" max="6" width="8.77734375" style="14" customWidth="1"/>
    <col min="7" max="7" width="20.77734375" style="9" customWidth="1"/>
    <col min="8" max="8" width="8.77734375" style="14" customWidth="1"/>
    <col min="9" max="9" width="20.77734375" style="9" customWidth="1"/>
    <col min="10" max="10" width="8.77734375" style="14" customWidth="1"/>
  </cols>
  <sheetData>
    <row r="1" spans="1:10" s="47" customFormat="1" ht="79.8" customHeight="1" x14ac:dyDescent="0.3">
      <c r="A1" s="47" t="s">
        <v>60</v>
      </c>
      <c r="B1" s="48" t="s">
        <v>73</v>
      </c>
      <c r="C1" s="70" t="s">
        <v>133</v>
      </c>
      <c r="D1" s="70"/>
      <c r="E1" s="71" t="s">
        <v>134</v>
      </c>
      <c r="F1" s="71"/>
      <c r="G1" s="72" t="s">
        <v>135</v>
      </c>
      <c r="H1" s="72"/>
      <c r="I1" s="73" t="s">
        <v>136</v>
      </c>
      <c r="J1" s="73"/>
    </row>
    <row r="2" spans="1:10" s="52" customFormat="1" x14ac:dyDescent="0.3">
      <c r="A2" s="54" t="s">
        <v>112</v>
      </c>
      <c r="B2" s="54">
        <v>2020</v>
      </c>
      <c r="C2" s="74" t="s">
        <v>114</v>
      </c>
      <c r="D2" s="74"/>
      <c r="E2" s="74" t="s">
        <v>114</v>
      </c>
      <c r="F2" s="74"/>
      <c r="G2" s="74" t="s">
        <v>114</v>
      </c>
      <c r="H2" s="74"/>
      <c r="I2" s="74" t="s">
        <v>114</v>
      </c>
      <c r="J2" s="74"/>
    </row>
    <row r="3" spans="1:10" s="47" customFormat="1" ht="28.8" customHeight="1" x14ac:dyDescent="0.3">
      <c r="A3" s="47" t="s">
        <v>65</v>
      </c>
      <c r="B3" s="48" t="s">
        <v>69</v>
      </c>
      <c r="C3" s="48" t="s">
        <v>69</v>
      </c>
      <c r="D3" s="49" t="s">
        <v>74</v>
      </c>
      <c r="E3" s="48" t="s">
        <v>69</v>
      </c>
      <c r="F3" s="49" t="s">
        <v>74</v>
      </c>
      <c r="G3" s="48" t="s">
        <v>69</v>
      </c>
      <c r="H3" s="49" t="s">
        <v>74</v>
      </c>
      <c r="I3" s="48" t="s">
        <v>69</v>
      </c>
      <c r="J3" s="49" t="s">
        <v>74</v>
      </c>
    </row>
    <row r="4" spans="1:10" x14ac:dyDescent="0.3">
      <c r="A4" t="s">
        <v>59</v>
      </c>
      <c r="B4" s="9">
        <v>30471532.411708899</v>
      </c>
      <c r="C4" s="9">
        <v>0</v>
      </c>
      <c r="D4" s="14">
        <f>C4/B4</f>
        <v>0</v>
      </c>
      <c r="E4" s="9">
        <v>0</v>
      </c>
      <c r="F4" s="14">
        <f>E4/B4</f>
        <v>0</v>
      </c>
      <c r="G4" s="9">
        <v>0</v>
      </c>
      <c r="H4" s="14">
        <f>G4/B4</f>
        <v>0</v>
      </c>
      <c r="I4" s="9">
        <f t="shared" ref="I4:I28" si="0">G4+E4+C4</f>
        <v>0</v>
      </c>
      <c r="J4" s="14">
        <f>I4/B4</f>
        <v>0</v>
      </c>
    </row>
    <row r="5" spans="1:10" x14ac:dyDescent="0.3">
      <c r="A5" t="s">
        <v>58</v>
      </c>
      <c r="B5" s="9">
        <v>35386.989753490299</v>
      </c>
      <c r="C5" s="9">
        <v>0</v>
      </c>
      <c r="D5" s="14">
        <f t="shared" ref="D5:D60" si="1">C5/B5</f>
        <v>0</v>
      </c>
      <c r="E5" s="9">
        <v>0</v>
      </c>
      <c r="F5" s="14">
        <f t="shared" ref="F5:F60" si="2">E5/B5</f>
        <v>0</v>
      </c>
      <c r="G5" s="9">
        <v>0</v>
      </c>
      <c r="H5" s="14">
        <f t="shared" ref="H5:H60" si="3">G5/B5</f>
        <v>0</v>
      </c>
      <c r="I5" s="9">
        <f t="shared" si="0"/>
        <v>0</v>
      </c>
      <c r="J5" s="14">
        <f t="shared" ref="J5:J59" si="4">I5/B5</f>
        <v>0</v>
      </c>
    </row>
    <row r="6" spans="1:10" x14ac:dyDescent="0.3">
      <c r="A6" t="s">
        <v>57</v>
      </c>
      <c r="B6" s="9">
        <v>2840052.33073295</v>
      </c>
      <c r="C6" s="9">
        <v>0</v>
      </c>
      <c r="D6" s="14">
        <f t="shared" si="1"/>
        <v>0</v>
      </c>
      <c r="E6" s="9">
        <v>0</v>
      </c>
      <c r="F6" s="14">
        <f t="shared" si="2"/>
        <v>0</v>
      </c>
      <c r="G6" s="9">
        <v>0</v>
      </c>
      <c r="H6" s="14">
        <f t="shared" si="3"/>
        <v>0</v>
      </c>
      <c r="I6" s="9">
        <f t="shared" si="0"/>
        <v>0</v>
      </c>
      <c r="J6" s="14">
        <f t="shared" si="4"/>
        <v>0</v>
      </c>
    </row>
    <row r="7" spans="1:10" x14ac:dyDescent="0.3">
      <c r="A7" t="s">
        <v>56</v>
      </c>
      <c r="B7" s="9">
        <v>20634758.124057502</v>
      </c>
      <c r="C7" s="9">
        <v>1346501.067504883</v>
      </c>
      <c r="D7" s="14">
        <f t="shared" si="1"/>
        <v>6.5254027181207139E-2</v>
      </c>
      <c r="E7" s="9">
        <v>147807.21911621091</v>
      </c>
      <c r="F7" s="14">
        <f t="shared" si="2"/>
        <v>7.1630216466596966E-3</v>
      </c>
      <c r="G7" s="9">
        <v>7692.0672607421884</v>
      </c>
      <c r="H7" s="14">
        <f t="shared" si="3"/>
        <v>3.72772349183692E-4</v>
      </c>
      <c r="I7" s="9">
        <f t="shared" si="0"/>
        <v>1502000.3538818362</v>
      </c>
      <c r="J7" s="14">
        <f t="shared" si="4"/>
        <v>7.2789821177050532E-2</v>
      </c>
    </row>
    <row r="8" spans="1:10" x14ac:dyDescent="0.3">
      <c r="A8" t="s">
        <v>55</v>
      </c>
      <c r="B8" s="9">
        <v>10163789.967649501</v>
      </c>
      <c r="C8" s="9">
        <v>0</v>
      </c>
      <c r="D8" s="14">
        <f t="shared" si="1"/>
        <v>0</v>
      </c>
      <c r="E8" s="9">
        <v>0</v>
      </c>
      <c r="F8" s="14">
        <f t="shared" si="2"/>
        <v>0</v>
      </c>
      <c r="G8" s="9">
        <v>0</v>
      </c>
      <c r="H8" s="14">
        <f t="shared" si="3"/>
        <v>0</v>
      </c>
      <c r="I8" s="9">
        <f t="shared" si="0"/>
        <v>0</v>
      </c>
      <c r="J8" s="14">
        <f t="shared" si="4"/>
        <v>0</v>
      </c>
    </row>
    <row r="9" spans="1:10" x14ac:dyDescent="0.3">
      <c r="A9" t="s">
        <v>54</v>
      </c>
      <c r="B9" s="9">
        <v>152401935.888477</v>
      </c>
      <c r="C9" s="9">
        <v>20016049.876792911</v>
      </c>
      <c r="D9" s="14">
        <f t="shared" si="1"/>
        <v>0.13133724161771826</v>
      </c>
      <c r="E9" s="9">
        <v>32157495.08724976</v>
      </c>
      <c r="F9" s="14">
        <f t="shared" si="2"/>
        <v>0.21100450528910353</v>
      </c>
      <c r="G9" s="9">
        <v>83962890.818725586</v>
      </c>
      <c r="H9" s="14">
        <f t="shared" si="3"/>
        <v>0.55093060550206541</v>
      </c>
      <c r="I9" s="9">
        <f t="shared" si="0"/>
        <v>136136435.78276825</v>
      </c>
      <c r="J9" s="14">
        <f t="shared" si="4"/>
        <v>0.89327235240888714</v>
      </c>
    </row>
    <row r="10" spans="1:10" x14ac:dyDescent="0.3">
      <c r="A10" t="s">
        <v>53</v>
      </c>
      <c r="B10" s="9">
        <v>1021947.04180198</v>
      </c>
      <c r="C10" s="9">
        <v>395974.58952331537</v>
      </c>
      <c r="D10" s="14">
        <f t="shared" si="1"/>
        <v>0.3874707527164038</v>
      </c>
      <c r="E10" s="9">
        <v>112155.9566955566</v>
      </c>
      <c r="F10" s="14">
        <f t="shared" si="2"/>
        <v>0.10974732751101672</v>
      </c>
      <c r="G10" s="9">
        <v>20798.68060302734</v>
      </c>
      <c r="H10" s="14">
        <f t="shared" si="3"/>
        <v>2.0352014098845492E-2</v>
      </c>
      <c r="I10" s="9">
        <f t="shared" si="0"/>
        <v>528929.2268218993</v>
      </c>
      <c r="J10" s="14">
        <f t="shared" si="4"/>
        <v>0.51757009432626599</v>
      </c>
    </row>
    <row r="11" spans="1:10" x14ac:dyDescent="0.3">
      <c r="A11" t="s">
        <v>52</v>
      </c>
      <c r="B11" s="9">
        <v>449530.684799276</v>
      </c>
      <c r="C11" s="9">
        <v>0</v>
      </c>
      <c r="D11" s="14">
        <f t="shared" si="1"/>
        <v>0</v>
      </c>
      <c r="E11" s="9">
        <v>0</v>
      </c>
      <c r="F11" s="14">
        <f t="shared" si="2"/>
        <v>0</v>
      </c>
      <c r="G11" s="9">
        <v>0</v>
      </c>
      <c r="H11" s="14">
        <f t="shared" si="3"/>
        <v>0</v>
      </c>
      <c r="I11" s="9">
        <f t="shared" si="0"/>
        <v>0</v>
      </c>
      <c r="J11" s="14">
        <f t="shared" si="4"/>
        <v>0</v>
      </c>
    </row>
    <row r="12" spans="1:10" x14ac:dyDescent="0.3">
      <c r="A12" t="s">
        <v>51</v>
      </c>
      <c r="B12" s="9">
        <v>19395909.933095202</v>
      </c>
      <c r="C12" s="9">
        <v>1531265.7554931641</v>
      </c>
      <c r="D12" s="14">
        <f t="shared" si="1"/>
        <v>7.8947868946347727E-2</v>
      </c>
      <c r="E12" s="9">
        <v>181534.87646484381</v>
      </c>
      <c r="F12" s="14">
        <f t="shared" si="2"/>
        <v>9.3594410930466949E-3</v>
      </c>
      <c r="G12" s="9">
        <v>172107.01696777341</v>
      </c>
      <c r="H12" s="14">
        <f t="shared" si="3"/>
        <v>8.8733664757902151E-3</v>
      </c>
      <c r="I12" s="9">
        <f t="shared" si="0"/>
        <v>1884907.6489257813</v>
      </c>
      <c r="J12" s="14">
        <f t="shared" si="4"/>
        <v>9.7180676515184639E-2</v>
      </c>
    </row>
    <row r="13" spans="1:10" x14ac:dyDescent="0.3">
      <c r="A13" t="s">
        <v>50</v>
      </c>
      <c r="B13" s="9">
        <v>1446964797.52336</v>
      </c>
      <c r="C13" s="9">
        <v>290918118.59683228</v>
      </c>
      <c r="D13" s="14">
        <f t="shared" si="1"/>
        <v>0.20105404021906459</v>
      </c>
      <c r="E13" s="9">
        <v>62396126.974609382</v>
      </c>
      <c r="F13" s="14">
        <f t="shared" si="2"/>
        <v>4.3122076695581844E-2</v>
      </c>
      <c r="G13" s="9">
        <v>206173226.65881351</v>
      </c>
      <c r="H13" s="14">
        <f t="shared" si="3"/>
        <v>0.14248669146042928</v>
      </c>
      <c r="I13" s="9">
        <f t="shared" si="0"/>
        <v>559487472.23025513</v>
      </c>
      <c r="J13" s="14">
        <f t="shared" si="4"/>
        <v>0.38666280837507566</v>
      </c>
    </row>
    <row r="14" spans="1:10" x14ac:dyDescent="0.3">
      <c r="A14" t="s">
        <v>49</v>
      </c>
      <c r="B14" s="9">
        <v>5421.9981017112696</v>
      </c>
      <c r="C14" s="9">
        <v>0</v>
      </c>
      <c r="D14" s="14">
        <f t="shared" si="1"/>
        <v>0</v>
      </c>
      <c r="E14" s="9">
        <v>0</v>
      </c>
      <c r="F14" s="14">
        <f t="shared" si="2"/>
        <v>0</v>
      </c>
      <c r="G14" s="9">
        <v>0</v>
      </c>
      <c r="H14" s="14">
        <f t="shared" si="3"/>
        <v>0</v>
      </c>
      <c r="I14" s="9">
        <f t="shared" si="0"/>
        <v>0</v>
      </c>
      <c r="J14" s="14">
        <f t="shared" si="4"/>
        <v>0</v>
      </c>
    </row>
    <row r="15" spans="1:10" x14ac:dyDescent="0.3">
      <c r="A15" t="s">
        <v>48</v>
      </c>
      <c r="B15" s="9">
        <v>22616522.573074501</v>
      </c>
      <c r="C15" s="9">
        <v>418501.17085266107</v>
      </c>
      <c r="D15" s="14">
        <f t="shared" si="1"/>
        <v>1.8504222720379503E-2</v>
      </c>
      <c r="E15" s="9">
        <v>169023.77746582031</v>
      </c>
      <c r="F15" s="14">
        <f t="shared" si="2"/>
        <v>7.4734644514735027E-3</v>
      </c>
      <c r="G15" s="9">
        <v>0</v>
      </c>
      <c r="H15" s="14">
        <f t="shared" si="3"/>
        <v>0</v>
      </c>
      <c r="I15" s="9">
        <f t="shared" si="0"/>
        <v>587524.94831848145</v>
      </c>
      <c r="J15" s="14">
        <f t="shared" si="4"/>
        <v>2.5977687171853007E-2</v>
      </c>
    </row>
    <row r="16" spans="1:10" x14ac:dyDescent="0.3">
      <c r="A16" t="s">
        <v>47</v>
      </c>
      <c r="B16" s="9">
        <v>832206.71870253596</v>
      </c>
      <c r="C16" s="9">
        <v>0</v>
      </c>
      <c r="D16" s="14">
        <f t="shared" si="1"/>
        <v>0</v>
      </c>
      <c r="E16" s="9">
        <v>0</v>
      </c>
      <c r="F16" s="14">
        <f t="shared" si="2"/>
        <v>0</v>
      </c>
      <c r="G16" s="9">
        <v>0</v>
      </c>
      <c r="H16" s="14">
        <f t="shared" si="3"/>
        <v>0</v>
      </c>
      <c r="I16" s="9">
        <f t="shared" si="0"/>
        <v>0</v>
      </c>
      <c r="J16" s="14">
        <f t="shared" si="4"/>
        <v>0</v>
      </c>
    </row>
    <row r="17" spans="1:10" x14ac:dyDescent="0.3">
      <c r="A17" t="s">
        <v>46</v>
      </c>
      <c r="B17" s="9">
        <v>181270.68779108001</v>
      </c>
      <c r="C17" s="9">
        <v>0</v>
      </c>
      <c r="D17" s="14">
        <f t="shared" si="1"/>
        <v>0</v>
      </c>
      <c r="E17" s="9">
        <v>0</v>
      </c>
      <c r="F17" s="14">
        <f t="shared" si="2"/>
        <v>0</v>
      </c>
      <c r="G17" s="9">
        <v>0</v>
      </c>
      <c r="H17" s="14">
        <f t="shared" si="3"/>
        <v>0</v>
      </c>
      <c r="I17" s="9">
        <f t="shared" si="0"/>
        <v>0</v>
      </c>
      <c r="J17" s="14">
        <f t="shared" si="4"/>
        <v>0</v>
      </c>
    </row>
    <row r="18" spans="1:10" x14ac:dyDescent="0.3">
      <c r="A18" t="s">
        <v>45</v>
      </c>
      <c r="B18" s="9">
        <v>3674587.0240301499</v>
      </c>
      <c r="C18" s="9">
        <v>0</v>
      </c>
      <c r="D18" s="14">
        <f t="shared" si="1"/>
        <v>0</v>
      </c>
      <c r="E18" s="9">
        <v>0</v>
      </c>
      <c r="F18" s="14">
        <f t="shared" si="2"/>
        <v>0</v>
      </c>
      <c r="G18" s="9">
        <v>0</v>
      </c>
      <c r="H18" s="14">
        <f t="shared" si="3"/>
        <v>0</v>
      </c>
      <c r="I18" s="9">
        <f t="shared" si="0"/>
        <v>0</v>
      </c>
      <c r="J18" s="14">
        <f t="shared" si="4"/>
        <v>0</v>
      </c>
    </row>
    <row r="19" spans="1:10" x14ac:dyDescent="0.3">
      <c r="A19" t="s">
        <v>44</v>
      </c>
      <c r="B19" s="9">
        <v>147162.36649538801</v>
      </c>
      <c r="C19" s="9">
        <v>0</v>
      </c>
      <c r="D19" s="14">
        <f t="shared" si="1"/>
        <v>0</v>
      </c>
      <c r="E19" s="9">
        <v>0</v>
      </c>
      <c r="F19" s="14">
        <f t="shared" si="2"/>
        <v>0</v>
      </c>
      <c r="G19" s="9">
        <v>0</v>
      </c>
      <c r="H19" s="14">
        <f t="shared" si="3"/>
        <v>0</v>
      </c>
      <c r="I19" s="9">
        <f t="shared" si="0"/>
        <v>0</v>
      </c>
      <c r="J19" s="14">
        <f t="shared" si="4"/>
        <v>0</v>
      </c>
    </row>
    <row r="20" spans="1:10" x14ac:dyDescent="0.3">
      <c r="A20" t="s">
        <v>43</v>
      </c>
      <c r="B20" s="9">
        <v>1377605016.72948</v>
      </c>
      <c r="C20" s="9">
        <v>486381868.75760269</v>
      </c>
      <c r="D20" s="14">
        <f t="shared" si="1"/>
        <v>0.35306336929020737</v>
      </c>
      <c r="E20" s="9">
        <v>156022480.54600519</v>
      </c>
      <c r="F20" s="14">
        <f t="shared" si="2"/>
        <v>0.11325632431015115</v>
      </c>
      <c r="G20" s="9">
        <v>239219527.11993411</v>
      </c>
      <c r="H20" s="14">
        <f t="shared" si="3"/>
        <v>0.17364885015289516</v>
      </c>
      <c r="I20" s="9">
        <f t="shared" si="0"/>
        <v>881623876.42354202</v>
      </c>
      <c r="J20" s="14">
        <f t="shared" si="4"/>
        <v>0.63996854375325374</v>
      </c>
    </row>
    <row r="21" spans="1:10" x14ac:dyDescent="0.3">
      <c r="A21" t="s">
        <v>42</v>
      </c>
      <c r="B21" s="9">
        <v>271161505.68291199</v>
      </c>
      <c r="C21" s="9">
        <v>74782140.621269226</v>
      </c>
      <c r="D21" s="14">
        <f t="shared" si="1"/>
        <v>0.27578450131751808</v>
      </c>
      <c r="E21" s="9">
        <v>17365104.914123539</v>
      </c>
      <c r="F21" s="14">
        <f t="shared" si="2"/>
        <v>6.4039712681156755E-2</v>
      </c>
      <c r="G21" s="9">
        <v>53200813.857543953</v>
      </c>
      <c r="H21" s="14">
        <f t="shared" si="3"/>
        <v>0.19619604089289638</v>
      </c>
      <c r="I21" s="9">
        <f t="shared" si="0"/>
        <v>145348059.39293671</v>
      </c>
      <c r="J21" s="14">
        <f t="shared" si="4"/>
        <v>0.53602025489157112</v>
      </c>
    </row>
    <row r="22" spans="1:10" x14ac:dyDescent="0.3">
      <c r="A22" t="s">
        <v>41</v>
      </c>
      <c r="B22" s="9">
        <v>80174620.9475355</v>
      </c>
      <c r="C22" s="9">
        <v>0</v>
      </c>
      <c r="D22" s="14">
        <f t="shared" si="1"/>
        <v>0</v>
      </c>
      <c r="E22" s="9">
        <v>0</v>
      </c>
      <c r="F22" s="14">
        <f t="shared" si="2"/>
        <v>0</v>
      </c>
      <c r="G22" s="9">
        <v>0</v>
      </c>
      <c r="H22" s="14">
        <f t="shared" si="3"/>
        <v>0</v>
      </c>
      <c r="I22" s="9">
        <f t="shared" si="0"/>
        <v>0</v>
      </c>
      <c r="J22" s="14">
        <f t="shared" si="4"/>
        <v>0</v>
      </c>
    </row>
    <row r="23" spans="1:10" x14ac:dyDescent="0.3">
      <c r="A23" t="s">
        <v>40</v>
      </c>
      <c r="B23" s="9">
        <v>120862809.95781</v>
      </c>
      <c r="C23" s="9">
        <v>10076808.56408691</v>
      </c>
      <c r="D23" s="14">
        <f t="shared" si="1"/>
        <v>8.3373939159650981E-2</v>
      </c>
      <c r="E23" s="9">
        <v>2683700.792358398</v>
      </c>
      <c r="F23" s="14">
        <f t="shared" si="2"/>
        <v>2.22045209216566E-2</v>
      </c>
      <c r="G23" s="9">
        <v>2097988.1420898442</v>
      </c>
      <c r="H23" s="14">
        <f t="shared" si="3"/>
        <v>1.7358425994085328E-2</v>
      </c>
      <c r="I23" s="9">
        <f t="shared" si="0"/>
        <v>14858497.498535153</v>
      </c>
      <c r="J23" s="14">
        <f t="shared" si="4"/>
        <v>0.12293688607539292</v>
      </c>
    </row>
    <row r="24" spans="1:10" x14ac:dyDescent="0.3">
      <c r="A24" t="s">
        <v>39</v>
      </c>
      <c r="B24" s="9">
        <v>18208904.914712202</v>
      </c>
      <c r="C24" s="9">
        <v>0</v>
      </c>
      <c r="D24" s="14">
        <f t="shared" si="1"/>
        <v>0</v>
      </c>
      <c r="E24" s="9">
        <v>0</v>
      </c>
      <c r="F24" s="14">
        <f t="shared" si="2"/>
        <v>0</v>
      </c>
      <c r="G24" s="9">
        <v>0</v>
      </c>
      <c r="H24" s="14">
        <f t="shared" si="3"/>
        <v>0</v>
      </c>
      <c r="I24" s="9">
        <f t="shared" si="0"/>
        <v>0</v>
      </c>
      <c r="J24" s="14">
        <f t="shared" si="4"/>
        <v>0</v>
      </c>
    </row>
    <row r="25" spans="1:10" x14ac:dyDescent="0.3">
      <c r="A25" t="s">
        <v>38</v>
      </c>
      <c r="B25" s="9">
        <v>2523.5203944332802</v>
      </c>
      <c r="C25" s="9">
        <v>0</v>
      </c>
      <c r="D25" s="14">
        <f t="shared" si="1"/>
        <v>0</v>
      </c>
      <c r="E25" s="9">
        <v>0</v>
      </c>
      <c r="F25" s="14">
        <f t="shared" si="2"/>
        <v>0</v>
      </c>
      <c r="G25" s="9">
        <v>0</v>
      </c>
      <c r="H25" s="14">
        <f t="shared" si="3"/>
        <v>0</v>
      </c>
      <c r="I25" s="9">
        <f t="shared" si="0"/>
        <v>0</v>
      </c>
      <c r="J25" s="14">
        <f t="shared" si="4"/>
        <v>0</v>
      </c>
    </row>
    <row r="26" spans="1:10" x14ac:dyDescent="0.3">
      <c r="A26" t="s">
        <v>37</v>
      </c>
      <c r="B26" s="9">
        <v>6319562.3007042296</v>
      </c>
      <c r="C26" s="9">
        <v>0</v>
      </c>
      <c r="D26" s="14">
        <f t="shared" si="1"/>
        <v>0</v>
      </c>
      <c r="E26" s="9">
        <v>0</v>
      </c>
      <c r="F26" s="14">
        <f t="shared" si="2"/>
        <v>0</v>
      </c>
      <c r="G26" s="9">
        <v>0</v>
      </c>
      <c r="H26" s="14">
        <f t="shared" si="3"/>
        <v>0</v>
      </c>
      <c r="I26" s="9">
        <f t="shared" si="0"/>
        <v>0</v>
      </c>
      <c r="J26" s="14">
        <f t="shared" si="4"/>
        <v>0</v>
      </c>
    </row>
    <row r="27" spans="1:10" x14ac:dyDescent="0.3">
      <c r="A27" t="s">
        <v>36</v>
      </c>
      <c r="B27" s="9">
        <v>7620073.99474076</v>
      </c>
      <c r="C27" s="9">
        <v>708289.73719024658</v>
      </c>
      <c r="D27" s="14">
        <f t="shared" si="1"/>
        <v>9.295050647527775E-2</v>
      </c>
      <c r="E27" s="9">
        <v>194566.62390136719</v>
      </c>
      <c r="F27" s="14">
        <f t="shared" si="2"/>
        <v>2.5533429732526695E-2</v>
      </c>
      <c r="G27" s="9">
        <v>426959.29211425781</v>
      </c>
      <c r="H27" s="14">
        <f t="shared" si="3"/>
        <v>5.6030859071570377E-2</v>
      </c>
      <c r="I27" s="9">
        <f t="shared" si="0"/>
        <v>1329815.6532058716</v>
      </c>
      <c r="J27" s="14">
        <f t="shared" si="4"/>
        <v>0.17451479527937483</v>
      </c>
    </row>
    <row r="28" spans="1:10" x14ac:dyDescent="0.3">
      <c r="A28" t="s">
        <v>35</v>
      </c>
      <c r="B28" s="9">
        <v>37085657.064007603</v>
      </c>
      <c r="C28" s="9">
        <v>7744365.5716552734</v>
      </c>
      <c r="D28" s="14">
        <f t="shared" si="1"/>
        <v>0.20882373900748116</v>
      </c>
      <c r="E28" s="9">
        <v>1873231.2265625</v>
      </c>
      <c r="F28" s="14">
        <f t="shared" si="2"/>
        <v>5.051093535512708E-2</v>
      </c>
      <c r="G28" s="9">
        <v>6453989.8544921884</v>
      </c>
      <c r="H28" s="14">
        <f t="shared" si="3"/>
        <v>0.17402927075966301</v>
      </c>
      <c r="I28" s="9">
        <f t="shared" si="0"/>
        <v>16071586.652709961</v>
      </c>
      <c r="J28" s="14">
        <f t="shared" si="4"/>
        <v>0.43336394512227122</v>
      </c>
    </row>
    <row r="29" spans="1:10" x14ac:dyDescent="0.3">
      <c r="A29" t="s">
        <v>34</v>
      </c>
      <c r="B29" s="9" t="s">
        <v>67</v>
      </c>
      <c r="C29" s="9" t="s">
        <v>67</v>
      </c>
      <c r="D29" s="9" t="s">
        <v>67</v>
      </c>
      <c r="E29" s="9" t="s">
        <v>67</v>
      </c>
      <c r="F29" s="9" t="s">
        <v>67</v>
      </c>
      <c r="G29" s="9" t="s">
        <v>67</v>
      </c>
      <c r="H29" s="9" t="s">
        <v>67</v>
      </c>
      <c r="I29" s="9" t="s">
        <v>67</v>
      </c>
      <c r="J29" s="9" t="s">
        <v>67</v>
      </c>
    </row>
    <row r="30" spans="1:10" x14ac:dyDescent="0.3">
      <c r="A30" t="s">
        <v>33</v>
      </c>
      <c r="B30" s="9" t="s">
        <v>67</v>
      </c>
      <c r="C30" s="9" t="s">
        <v>67</v>
      </c>
      <c r="D30" s="9" t="s">
        <v>67</v>
      </c>
      <c r="E30" s="9" t="s">
        <v>67</v>
      </c>
      <c r="F30" s="9" t="s">
        <v>67</v>
      </c>
      <c r="G30" s="9" t="s">
        <v>67</v>
      </c>
      <c r="H30" s="9" t="s">
        <v>67</v>
      </c>
      <c r="I30" s="9" t="s">
        <v>67</v>
      </c>
      <c r="J30" s="9" t="s">
        <v>67</v>
      </c>
    </row>
    <row r="31" spans="1:10" x14ac:dyDescent="0.3">
      <c r="A31" t="s">
        <v>32</v>
      </c>
      <c r="B31" s="9">
        <v>40430.294710708396</v>
      </c>
      <c r="C31" s="9">
        <v>6974.6715393066406</v>
      </c>
      <c r="D31" s="14">
        <f t="shared" si="1"/>
        <v>0.17251102395400852</v>
      </c>
      <c r="E31" s="9">
        <v>4413.0870361328134</v>
      </c>
      <c r="F31" s="14">
        <f t="shared" si="2"/>
        <v>0.10915297718480296</v>
      </c>
      <c r="G31" s="9">
        <v>0</v>
      </c>
      <c r="H31" s="14">
        <f t="shared" si="3"/>
        <v>0</v>
      </c>
      <c r="I31" s="9">
        <f t="shared" ref="I31:I46" si="5">G31+E31+C31</f>
        <v>11387.758575439453</v>
      </c>
      <c r="J31" s="14">
        <f t="shared" si="4"/>
        <v>0.28166400113881146</v>
      </c>
    </row>
    <row r="32" spans="1:10" x14ac:dyDescent="0.3">
      <c r="A32" t="s">
        <v>31</v>
      </c>
      <c r="B32" s="9">
        <v>3160329.4513562899</v>
      </c>
      <c r="C32" s="9">
        <v>0</v>
      </c>
      <c r="D32" s="14">
        <f t="shared" si="1"/>
        <v>0</v>
      </c>
      <c r="E32" s="9">
        <v>0</v>
      </c>
      <c r="F32" s="14">
        <f t="shared" si="2"/>
        <v>0</v>
      </c>
      <c r="G32" s="9">
        <v>0</v>
      </c>
      <c r="H32" s="14">
        <f t="shared" si="3"/>
        <v>0</v>
      </c>
      <c r="I32" s="9">
        <f t="shared" si="5"/>
        <v>0</v>
      </c>
      <c r="J32" s="14">
        <f t="shared" si="4"/>
        <v>0</v>
      </c>
    </row>
    <row r="33" spans="1:10" x14ac:dyDescent="0.3">
      <c r="A33" t="s">
        <v>30</v>
      </c>
      <c r="B33" s="9">
        <v>47431648.651104197</v>
      </c>
      <c r="C33" s="9">
        <v>12154934.784877781</v>
      </c>
      <c r="D33" s="14">
        <f t="shared" si="1"/>
        <v>0.25626211887102129</v>
      </c>
      <c r="E33" s="9">
        <v>350952.38473510742</v>
      </c>
      <c r="F33" s="14">
        <f t="shared" si="2"/>
        <v>7.3991184096641625E-3</v>
      </c>
      <c r="G33" s="9">
        <v>1213154.166809082</v>
      </c>
      <c r="H33" s="14">
        <f t="shared" si="3"/>
        <v>2.557689225042023E-2</v>
      </c>
      <c r="I33" s="9">
        <f t="shared" si="5"/>
        <v>13719041.33642197</v>
      </c>
      <c r="J33" s="14">
        <f t="shared" si="4"/>
        <v>0.28923812953110567</v>
      </c>
    </row>
    <row r="34" spans="1:10" x14ac:dyDescent="0.3">
      <c r="A34" t="s">
        <v>29</v>
      </c>
      <c r="B34" s="9">
        <v>10244.409672260201</v>
      </c>
      <c r="C34" s="9">
        <v>0</v>
      </c>
      <c r="D34" s="14">
        <f t="shared" si="1"/>
        <v>0</v>
      </c>
      <c r="E34" s="9">
        <v>0</v>
      </c>
      <c r="F34" s="14">
        <f t="shared" si="2"/>
        <v>0</v>
      </c>
      <c r="G34" s="9">
        <v>0</v>
      </c>
      <c r="H34" s="14">
        <f t="shared" si="3"/>
        <v>0</v>
      </c>
      <c r="I34" s="9">
        <f t="shared" si="5"/>
        <v>0</v>
      </c>
      <c r="J34" s="14">
        <f t="shared" si="4"/>
        <v>0</v>
      </c>
    </row>
    <row r="35" spans="1:10" x14ac:dyDescent="0.3">
      <c r="A35" t="s">
        <v>28</v>
      </c>
      <c r="B35" s="9">
        <v>40294841.170051701</v>
      </c>
      <c r="C35" s="9">
        <v>10936635.279243469</v>
      </c>
      <c r="D35" s="14">
        <f t="shared" si="1"/>
        <v>0.27141527207140093</v>
      </c>
      <c r="E35" s="9">
        <v>5242194.4931030273</v>
      </c>
      <c r="F35" s="14">
        <f t="shared" si="2"/>
        <v>0.13009592148483709</v>
      </c>
      <c r="G35" s="9">
        <v>16793238.544677731</v>
      </c>
      <c r="H35" s="14">
        <f t="shared" si="3"/>
        <v>0.41675902068473603</v>
      </c>
      <c r="I35" s="9">
        <f t="shared" si="5"/>
        <v>32972068.317024227</v>
      </c>
      <c r="J35" s="14">
        <f t="shared" si="4"/>
        <v>0.81827021424097401</v>
      </c>
    </row>
    <row r="36" spans="1:10" x14ac:dyDescent="0.3">
      <c r="A36" t="s">
        <v>27</v>
      </c>
      <c r="B36" s="9">
        <v>173366.65327281799</v>
      </c>
      <c r="C36" s="9">
        <v>0</v>
      </c>
      <c r="D36" s="14">
        <f t="shared" si="1"/>
        <v>0</v>
      </c>
      <c r="E36" s="9">
        <v>0</v>
      </c>
      <c r="F36" s="14">
        <f t="shared" si="2"/>
        <v>0</v>
      </c>
      <c r="G36" s="9">
        <v>0</v>
      </c>
      <c r="H36" s="14">
        <f t="shared" si="3"/>
        <v>0</v>
      </c>
      <c r="I36" s="9">
        <f t="shared" si="5"/>
        <v>0</v>
      </c>
      <c r="J36" s="14">
        <f t="shared" si="4"/>
        <v>0</v>
      </c>
    </row>
    <row r="37" spans="1:10" x14ac:dyDescent="0.3">
      <c r="A37" t="s">
        <v>26</v>
      </c>
      <c r="B37" s="9">
        <v>4352929.0175412605</v>
      </c>
      <c r="C37" s="9">
        <v>0</v>
      </c>
      <c r="D37" s="14">
        <f t="shared" si="1"/>
        <v>0</v>
      </c>
      <c r="E37" s="9">
        <v>0</v>
      </c>
      <c r="F37" s="14">
        <f t="shared" si="2"/>
        <v>0</v>
      </c>
      <c r="G37" s="9">
        <v>0</v>
      </c>
      <c r="H37" s="14">
        <f t="shared" si="3"/>
        <v>0</v>
      </c>
      <c r="I37" s="9">
        <f t="shared" si="5"/>
        <v>0</v>
      </c>
      <c r="J37" s="14">
        <f t="shared" si="4"/>
        <v>0</v>
      </c>
    </row>
    <row r="38" spans="1:10" x14ac:dyDescent="0.3">
      <c r="A38" t="s">
        <v>25</v>
      </c>
      <c r="B38" s="9">
        <v>901.33319664001397</v>
      </c>
      <c r="C38" s="9">
        <v>0</v>
      </c>
      <c r="D38" s="14">
        <f t="shared" si="1"/>
        <v>0</v>
      </c>
      <c r="E38" s="9">
        <v>0</v>
      </c>
      <c r="F38" s="14">
        <f t="shared" si="2"/>
        <v>0</v>
      </c>
      <c r="G38" s="9">
        <v>0</v>
      </c>
      <c r="H38" s="14">
        <f t="shared" si="3"/>
        <v>0</v>
      </c>
      <c r="I38" s="9">
        <f t="shared" si="5"/>
        <v>0</v>
      </c>
      <c r="J38" s="14">
        <f t="shared" si="4"/>
        <v>0</v>
      </c>
    </row>
    <row r="39" spans="1:10" x14ac:dyDescent="0.3">
      <c r="A39" t="s">
        <v>24</v>
      </c>
      <c r="B39" s="9">
        <v>17699.372645527099</v>
      </c>
      <c r="C39" s="9">
        <v>0</v>
      </c>
      <c r="D39" s="14">
        <f t="shared" si="1"/>
        <v>0</v>
      </c>
      <c r="E39" s="9">
        <v>0</v>
      </c>
      <c r="F39" s="14">
        <f t="shared" si="2"/>
        <v>0</v>
      </c>
      <c r="G39" s="9">
        <v>0</v>
      </c>
      <c r="H39" s="14">
        <f t="shared" si="3"/>
        <v>0</v>
      </c>
      <c r="I39" s="9">
        <f t="shared" si="5"/>
        <v>0</v>
      </c>
      <c r="J39" s="14">
        <f t="shared" si="4"/>
        <v>0</v>
      </c>
    </row>
    <row r="40" spans="1:10" x14ac:dyDescent="0.3">
      <c r="A40" t="s">
        <v>23</v>
      </c>
      <c r="B40" s="9">
        <v>224857985.114838</v>
      </c>
      <c r="C40" s="9">
        <v>23302938.372772221</v>
      </c>
      <c r="D40" s="14">
        <f t="shared" si="1"/>
        <v>0.1036340264317102</v>
      </c>
      <c r="E40" s="9">
        <v>4625681.8916625977</v>
      </c>
      <c r="F40" s="14">
        <f t="shared" si="2"/>
        <v>2.0571570492816608E-2</v>
      </c>
      <c r="G40" s="9">
        <v>9489276.1955566406</v>
      </c>
      <c r="H40" s="14">
        <f t="shared" si="3"/>
        <v>4.2201197305536377E-2</v>
      </c>
      <c r="I40" s="9">
        <f t="shared" si="5"/>
        <v>37417896.459991455</v>
      </c>
      <c r="J40" s="14">
        <f t="shared" si="4"/>
        <v>0.16640679423006316</v>
      </c>
    </row>
    <row r="41" spans="1:10" x14ac:dyDescent="0.3">
      <c r="A41" t="s">
        <v>22</v>
      </c>
      <c r="B41" s="9">
        <v>9836.2438678219896</v>
      </c>
      <c r="C41" s="9">
        <v>0</v>
      </c>
      <c r="D41" s="14">
        <f t="shared" si="1"/>
        <v>0</v>
      </c>
      <c r="E41" s="9">
        <v>0</v>
      </c>
      <c r="F41" s="14">
        <f t="shared" si="2"/>
        <v>0</v>
      </c>
      <c r="G41" s="9">
        <v>0</v>
      </c>
      <c r="H41" s="14">
        <f t="shared" si="3"/>
        <v>0</v>
      </c>
      <c r="I41" s="9">
        <f t="shared" si="5"/>
        <v>0</v>
      </c>
      <c r="J41" s="14">
        <f t="shared" si="4"/>
        <v>0</v>
      </c>
    </row>
    <row r="42" spans="1:10" x14ac:dyDescent="0.3">
      <c r="A42" t="s">
        <v>21</v>
      </c>
      <c r="B42" s="9">
        <v>8952248.0158249103</v>
      </c>
      <c r="C42" s="9">
        <v>1882142.730352402</v>
      </c>
      <c r="D42" s="14">
        <f t="shared" si="1"/>
        <v>0.2102424694920576</v>
      </c>
      <c r="E42" s="9">
        <v>292243.81729125982</v>
      </c>
      <c r="F42" s="14">
        <f t="shared" si="2"/>
        <v>3.2644740938215712E-2</v>
      </c>
      <c r="G42" s="9">
        <v>148208.98992919919</v>
      </c>
      <c r="H42" s="14">
        <f t="shared" si="3"/>
        <v>1.6555505350969925E-2</v>
      </c>
      <c r="I42" s="9">
        <f t="shared" si="5"/>
        <v>2322595.5375728607</v>
      </c>
      <c r="J42" s="14">
        <f t="shared" si="4"/>
        <v>0.25944271578124323</v>
      </c>
    </row>
    <row r="43" spans="1:10" x14ac:dyDescent="0.3">
      <c r="A43" t="s">
        <v>20</v>
      </c>
      <c r="B43" s="9">
        <v>97675685.472564504</v>
      </c>
      <c r="C43" s="9">
        <v>19026344.459915161</v>
      </c>
      <c r="D43" s="14">
        <f t="shared" si="1"/>
        <v>0.19479100011291295</v>
      </c>
      <c r="E43" s="9">
        <v>5860142.4506225586</v>
      </c>
      <c r="F43" s="14">
        <f t="shared" si="2"/>
        <v>5.9995918352357777E-2</v>
      </c>
      <c r="G43" s="9">
        <v>26421540.25939941</v>
      </c>
      <c r="H43" s="14">
        <f t="shared" si="3"/>
        <v>0.27050273700736699</v>
      </c>
      <c r="I43" s="9">
        <f t="shared" si="5"/>
        <v>51308027.169937134</v>
      </c>
      <c r="J43" s="14">
        <f t="shared" si="4"/>
        <v>0.52528965547263773</v>
      </c>
    </row>
    <row r="44" spans="1:10" x14ac:dyDescent="0.3">
      <c r="A44" t="s">
        <v>19</v>
      </c>
      <c r="B44" s="9">
        <v>48706694.413686201</v>
      </c>
      <c r="C44" s="9">
        <v>889060.59051513672</v>
      </c>
      <c r="D44" s="14">
        <f t="shared" si="1"/>
        <v>1.8253355133566972E-2</v>
      </c>
      <c r="E44" s="9">
        <v>526676.95361328125</v>
      </c>
      <c r="F44" s="14">
        <f t="shared" si="2"/>
        <v>1.0813235427967971E-2</v>
      </c>
      <c r="G44" s="9">
        <v>262146.4228515625</v>
      </c>
      <c r="H44" s="14">
        <f t="shared" si="3"/>
        <v>5.3821435843098685E-3</v>
      </c>
      <c r="I44" s="9">
        <f t="shared" si="5"/>
        <v>1677883.9669799805</v>
      </c>
      <c r="J44" s="14">
        <f t="shared" si="4"/>
        <v>3.444873414584481E-2</v>
      </c>
    </row>
    <row r="45" spans="1:10" x14ac:dyDescent="0.3">
      <c r="A45" t="s">
        <v>18</v>
      </c>
      <c r="B45" s="9">
        <v>140152079.24341801</v>
      </c>
      <c r="C45" s="9">
        <v>493549.89447021479</v>
      </c>
      <c r="D45" s="14">
        <f t="shared" si="1"/>
        <v>3.5215310192652279E-3</v>
      </c>
      <c r="E45" s="9">
        <v>0</v>
      </c>
      <c r="F45" s="14">
        <f t="shared" si="2"/>
        <v>0</v>
      </c>
      <c r="G45" s="9">
        <v>0</v>
      </c>
      <c r="H45" s="14">
        <f t="shared" si="3"/>
        <v>0</v>
      </c>
      <c r="I45" s="9">
        <f t="shared" si="5"/>
        <v>493549.89447021479</v>
      </c>
      <c r="J45" s="14">
        <f t="shared" si="4"/>
        <v>3.5215310192652279E-3</v>
      </c>
    </row>
    <row r="46" spans="1:10" x14ac:dyDescent="0.3">
      <c r="A46" t="s">
        <v>17</v>
      </c>
      <c r="B46" s="9">
        <v>174740.821782107</v>
      </c>
      <c r="C46" s="9">
        <v>0</v>
      </c>
      <c r="D46" s="14">
        <f t="shared" si="1"/>
        <v>0</v>
      </c>
      <c r="E46" s="9">
        <v>0</v>
      </c>
      <c r="F46" s="14">
        <f t="shared" si="2"/>
        <v>0</v>
      </c>
      <c r="G46" s="9">
        <v>0</v>
      </c>
      <c r="H46" s="14">
        <f t="shared" si="3"/>
        <v>0</v>
      </c>
      <c r="I46" s="9">
        <f t="shared" si="5"/>
        <v>0</v>
      </c>
      <c r="J46" s="14">
        <f t="shared" si="4"/>
        <v>0</v>
      </c>
    </row>
    <row r="47" spans="1:10" x14ac:dyDescent="0.3">
      <c r="A47" t="s">
        <v>16</v>
      </c>
      <c r="B47" s="9" t="s">
        <v>67</v>
      </c>
      <c r="C47" s="9" t="s">
        <v>67</v>
      </c>
      <c r="D47" s="9" t="s">
        <v>67</v>
      </c>
      <c r="E47" s="9" t="s">
        <v>67</v>
      </c>
      <c r="F47" s="9" t="s">
        <v>67</v>
      </c>
      <c r="G47" s="9" t="s">
        <v>67</v>
      </c>
      <c r="H47" s="9" t="s">
        <v>67</v>
      </c>
      <c r="I47" s="9" t="s">
        <v>67</v>
      </c>
      <c r="J47" s="9" t="s">
        <v>67</v>
      </c>
    </row>
    <row r="48" spans="1:10" x14ac:dyDescent="0.3">
      <c r="A48" t="s">
        <v>15</v>
      </c>
      <c r="B48" s="9">
        <v>487438.36381501099</v>
      </c>
      <c r="C48" s="9">
        <v>872.75622558494217</v>
      </c>
      <c r="D48" s="14">
        <f t="shared" si="1"/>
        <v>1.7904955587701016E-3</v>
      </c>
      <c r="E48" s="9">
        <v>0</v>
      </c>
      <c r="F48" s="14">
        <f t="shared" si="2"/>
        <v>0</v>
      </c>
      <c r="G48" s="9">
        <v>0</v>
      </c>
      <c r="H48" s="14">
        <f t="shared" si="3"/>
        <v>0</v>
      </c>
      <c r="I48" s="9">
        <f t="shared" ref="I48:I59" si="6">G48+E48+C48</f>
        <v>872.75622558494217</v>
      </c>
      <c r="J48" s="14">
        <f t="shared" si="4"/>
        <v>1.7904955587701016E-3</v>
      </c>
    </row>
    <row r="49" spans="1:10" x14ac:dyDescent="0.3">
      <c r="A49" t="s">
        <v>14</v>
      </c>
      <c r="B49" s="9">
        <v>20550766.345709398</v>
      </c>
      <c r="C49" s="9">
        <v>9272273.6294708252</v>
      </c>
      <c r="D49" s="14">
        <f t="shared" si="1"/>
        <v>0.45118870379287324</v>
      </c>
      <c r="E49" s="9">
        <v>2521203.3352661128</v>
      </c>
      <c r="F49" s="14">
        <f t="shared" si="2"/>
        <v>0.12268171866945932</v>
      </c>
      <c r="G49" s="9">
        <v>4282592.2045898438</v>
      </c>
      <c r="H49" s="14">
        <f t="shared" si="3"/>
        <v>0.2083908761623367</v>
      </c>
      <c r="I49" s="9">
        <f t="shared" si="6"/>
        <v>16076069.169326782</v>
      </c>
      <c r="J49" s="14">
        <f t="shared" si="4"/>
        <v>0.7822612986246692</v>
      </c>
    </row>
    <row r="50" spans="1:10" x14ac:dyDescent="0.3">
      <c r="A50" t="s">
        <v>13</v>
      </c>
      <c r="B50" s="9">
        <v>9284581.9996050205</v>
      </c>
      <c r="C50" s="9">
        <v>0</v>
      </c>
      <c r="D50" s="14">
        <f t="shared" si="1"/>
        <v>0</v>
      </c>
      <c r="E50" s="9">
        <v>0</v>
      </c>
      <c r="F50" s="14">
        <f t="shared" si="2"/>
        <v>0</v>
      </c>
      <c r="G50" s="9">
        <v>0</v>
      </c>
      <c r="H50" s="14">
        <f t="shared" si="3"/>
        <v>0</v>
      </c>
      <c r="I50" s="9">
        <f t="shared" si="6"/>
        <v>0</v>
      </c>
      <c r="J50" s="14">
        <f t="shared" si="4"/>
        <v>0</v>
      </c>
    </row>
    <row r="51" spans="1:10" x14ac:dyDescent="0.3">
      <c r="A51" t="s">
        <v>12</v>
      </c>
      <c r="B51" s="9">
        <v>74378308.562437594</v>
      </c>
      <c r="C51" s="9">
        <v>4468364.4645004272</v>
      </c>
      <c r="D51" s="14">
        <f t="shared" si="1"/>
        <v>6.0076177461731536E-2</v>
      </c>
      <c r="E51" s="9">
        <v>782478.15002441406</v>
      </c>
      <c r="F51" s="14">
        <f t="shared" si="2"/>
        <v>1.0520246630340555E-2</v>
      </c>
      <c r="G51" s="9">
        <v>0</v>
      </c>
      <c r="H51" s="14">
        <f t="shared" si="3"/>
        <v>0</v>
      </c>
      <c r="I51" s="9">
        <f t="shared" si="6"/>
        <v>5250842.6145248413</v>
      </c>
      <c r="J51" s="14">
        <f t="shared" si="4"/>
        <v>7.0596424092072091E-2</v>
      </c>
    </row>
    <row r="52" spans="1:10" x14ac:dyDescent="0.3">
      <c r="A52" t="s">
        <v>11</v>
      </c>
      <c r="B52" s="9">
        <v>1382042.2204135901</v>
      </c>
      <c r="C52" s="9">
        <v>0</v>
      </c>
      <c r="D52" s="14">
        <f t="shared" si="1"/>
        <v>0</v>
      </c>
      <c r="E52" s="9">
        <v>0</v>
      </c>
      <c r="F52" s="14">
        <f t="shared" si="2"/>
        <v>0</v>
      </c>
      <c r="G52" s="9">
        <v>0</v>
      </c>
      <c r="H52" s="14">
        <f t="shared" si="3"/>
        <v>0</v>
      </c>
      <c r="I52" s="9">
        <f t="shared" si="6"/>
        <v>0</v>
      </c>
      <c r="J52" s="14">
        <f t="shared" si="4"/>
        <v>0</v>
      </c>
    </row>
    <row r="53" spans="1:10" x14ac:dyDescent="0.3">
      <c r="A53" t="s">
        <v>10</v>
      </c>
      <c r="B53" s="9">
        <v>43478.664098051697</v>
      </c>
      <c r="C53" s="9">
        <v>0</v>
      </c>
      <c r="D53" s="14">
        <f t="shared" si="1"/>
        <v>0</v>
      </c>
      <c r="E53" s="9">
        <v>0</v>
      </c>
      <c r="F53" s="14">
        <f t="shared" si="2"/>
        <v>0</v>
      </c>
      <c r="G53" s="9">
        <v>0</v>
      </c>
      <c r="H53" s="14">
        <f t="shared" si="3"/>
        <v>0</v>
      </c>
      <c r="I53" s="9">
        <f t="shared" si="6"/>
        <v>0</v>
      </c>
      <c r="J53" s="14">
        <f t="shared" si="4"/>
        <v>0</v>
      </c>
    </row>
    <row r="54" spans="1:10" x14ac:dyDescent="0.3">
      <c r="A54" t="s">
        <v>9</v>
      </c>
      <c r="B54" s="9">
        <v>76232945.908313707</v>
      </c>
      <c r="C54" s="9">
        <v>0</v>
      </c>
      <c r="D54" s="14">
        <f t="shared" si="1"/>
        <v>0</v>
      </c>
      <c r="E54" s="9">
        <v>0</v>
      </c>
      <c r="F54" s="14">
        <f t="shared" si="2"/>
        <v>0</v>
      </c>
      <c r="G54" s="9">
        <v>0</v>
      </c>
      <c r="H54" s="14">
        <f t="shared" si="3"/>
        <v>0</v>
      </c>
      <c r="I54" s="9">
        <f t="shared" si="6"/>
        <v>0</v>
      </c>
      <c r="J54" s="14">
        <f t="shared" si="4"/>
        <v>0</v>
      </c>
    </row>
    <row r="55" spans="1:10" x14ac:dyDescent="0.3">
      <c r="A55" t="s">
        <v>8</v>
      </c>
      <c r="B55" s="9">
        <v>10034324.519271901</v>
      </c>
      <c r="C55" s="9">
        <v>0</v>
      </c>
      <c r="D55" s="14">
        <f t="shared" si="1"/>
        <v>0</v>
      </c>
      <c r="E55" s="9">
        <v>0</v>
      </c>
      <c r="F55" s="14">
        <f t="shared" si="2"/>
        <v>0</v>
      </c>
      <c r="G55" s="9">
        <v>0</v>
      </c>
      <c r="H55" s="14">
        <f t="shared" si="3"/>
        <v>0</v>
      </c>
      <c r="I55" s="9">
        <f t="shared" si="6"/>
        <v>0</v>
      </c>
      <c r="J55" s="14">
        <f t="shared" si="4"/>
        <v>0</v>
      </c>
    </row>
    <row r="56" spans="1:10" x14ac:dyDescent="0.3">
      <c r="A56" t="s">
        <v>7</v>
      </c>
      <c r="B56" s="9">
        <v>10.387825813144399</v>
      </c>
      <c r="C56" s="9">
        <v>0</v>
      </c>
      <c r="D56" s="14">
        <f t="shared" si="1"/>
        <v>0</v>
      </c>
      <c r="E56" s="9">
        <v>0</v>
      </c>
      <c r="F56" s="14">
        <f t="shared" si="2"/>
        <v>0</v>
      </c>
      <c r="G56" s="9">
        <v>0</v>
      </c>
      <c r="H56" s="14">
        <f t="shared" si="3"/>
        <v>0</v>
      </c>
      <c r="I56" s="9">
        <f t="shared" si="6"/>
        <v>0</v>
      </c>
      <c r="J56" s="14">
        <f t="shared" si="4"/>
        <v>0</v>
      </c>
    </row>
    <row r="57" spans="1:10" x14ac:dyDescent="0.3">
      <c r="A57" t="s">
        <v>5</v>
      </c>
      <c r="B57" s="9">
        <v>32939238.330004498</v>
      </c>
      <c r="C57" s="9">
        <v>0</v>
      </c>
      <c r="D57" s="14">
        <f t="shared" si="1"/>
        <v>0</v>
      </c>
      <c r="E57" s="9">
        <v>0</v>
      </c>
      <c r="F57" s="14">
        <f t="shared" si="2"/>
        <v>0</v>
      </c>
      <c r="G57" s="9">
        <v>0</v>
      </c>
      <c r="H57" s="14">
        <f t="shared" si="3"/>
        <v>0</v>
      </c>
      <c r="I57" s="9">
        <f t="shared" si="6"/>
        <v>0</v>
      </c>
      <c r="J57" s="14">
        <f t="shared" si="4"/>
        <v>0</v>
      </c>
    </row>
    <row r="58" spans="1:10" x14ac:dyDescent="0.3">
      <c r="A58" t="s">
        <v>4</v>
      </c>
      <c r="B58" s="9">
        <v>209700.60974617599</v>
      </c>
      <c r="C58" s="9">
        <v>0</v>
      </c>
      <c r="D58" s="14">
        <f t="shared" si="1"/>
        <v>0</v>
      </c>
      <c r="E58" s="9">
        <v>0</v>
      </c>
      <c r="F58" s="14">
        <f t="shared" si="2"/>
        <v>0</v>
      </c>
      <c r="G58" s="9">
        <v>0</v>
      </c>
      <c r="H58" s="14">
        <f t="shared" si="3"/>
        <v>0</v>
      </c>
      <c r="I58" s="9">
        <f t="shared" si="6"/>
        <v>0</v>
      </c>
      <c r="J58" s="14">
        <f t="shared" si="4"/>
        <v>0</v>
      </c>
    </row>
    <row r="59" spans="1:10" x14ac:dyDescent="0.3">
      <c r="A59" t="s">
        <v>3</v>
      </c>
      <c r="B59" s="9">
        <v>97067307.613858894</v>
      </c>
      <c r="C59" s="9">
        <v>16468254.887359619</v>
      </c>
      <c r="D59" s="14">
        <f t="shared" si="1"/>
        <v>0.16965809902620957</v>
      </c>
      <c r="E59" s="9">
        <v>1754171.830383301</v>
      </c>
      <c r="F59" s="14">
        <f t="shared" si="2"/>
        <v>1.8071705845201038E-2</v>
      </c>
      <c r="G59" s="9">
        <v>12444649.48120117</v>
      </c>
      <c r="H59" s="14">
        <f t="shared" si="3"/>
        <v>0.1282063939664107</v>
      </c>
      <c r="I59" s="9">
        <f t="shared" si="6"/>
        <v>30667076.198944092</v>
      </c>
      <c r="J59" s="14">
        <f t="shared" si="4"/>
        <v>0.31593619883782131</v>
      </c>
    </row>
    <row r="60" spans="1:10" s="11" customFormat="1" x14ac:dyDescent="0.3">
      <c r="A60" s="11" t="s">
        <v>2</v>
      </c>
      <c r="B60" s="13">
        <f>SUM(B4:B59)</f>
        <v>4569499290.5805607</v>
      </c>
      <c r="C60" s="13">
        <f>SUM(C4:C59)</f>
        <v>993222230.8300457</v>
      </c>
      <c r="D60" s="12">
        <f t="shared" si="1"/>
        <v>0.21735909509329535</v>
      </c>
      <c r="E60" s="13">
        <f>SUM(E4:E59)</f>
        <v>295263386.38829035</v>
      </c>
      <c r="F60" s="12">
        <f t="shared" si="2"/>
        <v>6.461613573218801E-2</v>
      </c>
      <c r="G60" s="13">
        <f>SUM(G4:G59)</f>
        <v>662790799.77355957</v>
      </c>
      <c r="H60" s="12">
        <f t="shared" si="3"/>
        <v>0.14504670153682225</v>
      </c>
      <c r="I60" s="13">
        <f>SUM(I4:I59)</f>
        <v>1951276416.9918957</v>
      </c>
      <c r="J60" s="12">
        <f>I60/B60</f>
        <v>0.42702193236230562</v>
      </c>
    </row>
    <row r="61" spans="1:10" s="47" customFormat="1" ht="28.8" customHeight="1" x14ac:dyDescent="0.3">
      <c r="B61" s="48" t="s">
        <v>69</v>
      </c>
      <c r="C61" s="48" t="s">
        <v>69</v>
      </c>
      <c r="D61" s="49" t="s">
        <v>74</v>
      </c>
      <c r="E61" s="48" t="s">
        <v>69</v>
      </c>
      <c r="F61" s="49" t="s">
        <v>74</v>
      </c>
      <c r="G61" s="48" t="s">
        <v>69</v>
      </c>
      <c r="H61" s="49" t="s">
        <v>74</v>
      </c>
      <c r="I61" s="48" t="s">
        <v>69</v>
      </c>
      <c r="J61" s="49" t="s">
        <v>74</v>
      </c>
    </row>
    <row r="62" spans="1:10" s="47" customFormat="1" ht="79.8" customHeight="1" x14ac:dyDescent="0.3">
      <c r="A62" s="47" t="s">
        <v>60</v>
      </c>
      <c r="B62" s="48" t="s">
        <v>73</v>
      </c>
      <c r="C62" s="70" t="s">
        <v>76</v>
      </c>
      <c r="D62" s="70"/>
      <c r="E62" s="71" t="s">
        <v>85</v>
      </c>
      <c r="F62" s="71"/>
      <c r="G62" s="72" t="s">
        <v>86</v>
      </c>
      <c r="H62" s="72"/>
      <c r="I62" s="73" t="s">
        <v>87</v>
      </c>
      <c r="J62" s="73"/>
    </row>
  </sheetData>
  <mergeCells count="12">
    <mergeCell ref="C1:D1"/>
    <mergeCell ref="E1:F1"/>
    <mergeCell ref="G1:H1"/>
    <mergeCell ref="I1:J1"/>
    <mergeCell ref="C62:D62"/>
    <mergeCell ref="E62:F62"/>
    <mergeCell ref="G62:H62"/>
    <mergeCell ref="I62:J62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EC614-6079-4FCE-9E05-D603BD283791}">
  <dimension ref="A1:N62"/>
  <sheetViews>
    <sheetView topLeftCell="I1" workbookViewId="0">
      <selection activeCell="B14" sqref="B14"/>
    </sheetView>
  </sheetViews>
  <sheetFormatPr defaultRowHeight="14.4" x14ac:dyDescent="0.3"/>
  <cols>
    <col min="1" max="1" width="33" bestFit="1" customWidth="1"/>
    <col min="2" max="3" width="14.77734375" style="9" customWidth="1"/>
    <col min="4" max="4" width="8.77734375" style="14" customWidth="1"/>
    <col min="5" max="5" width="14.77734375" style="9" customWidth="1"/>
    <col min="6" max="6" width="8.77734375" style="14" customWidth="1"/>
    <col min="7" max="7" width="14.77734375" style="9" customWidth="1"/>
    <col min="8" max="8" width="8.77734375" style="14" customWidth="1"/>
    <col min="9" max="9" width="14.77734375" style="9" customWidth="1"/>
    <col min="10" max="10" width="8.77734375" style="14" customWidth="1"/>
    <col min="11" max="11" width="14.77734375" style="9" customWidth="1"/>
    <col min="12" max="12" width="8.77734375" style="14" customWidth="1"/>
    <col min="13" max="13" width="14.77734375" style="9" customWidth="1"/>
    <col min="14" max="14" width="8.77734375" style="14" customWidth="1"/>
  </cols>
  <sheetData>
    <row r="1" spans="1:14" s="1" customFormat="1" ht="105" customHeight="1" x14ac:dyDescent="0.25">
      <c r="A1" s="8" t="s">
        <v>60</v>
      </c>
      <c r="B1" s="51" t="s">
        <v>137</v>
      </c>
      <c r="C1" s="76" t="s">
        <v>88</v>
      </c>
      <c r="D1" s="76"/>
      <c r="E1" s="77" t="s">
        <v>89</v>
      </c>
      <c r="F1" s="77"/>
      <c r="G1" s="78" t="s">
        <v>90</v>
      </c>
      <c r="H1" s="78"/>
      <c r="I1" s="79" t="s">
        <v>91</v>
      </c>
      <c r="J1" s="79"/>
      <c r="K1" s="80" t="s">
        <v>92</v>
      </c>
      <c r="L1" s="80"/>
      <c r="M1" s="75" t="s">
        <v>93</v>
      </c>
      <c r="N1" s="75"/>
    </row>
    <row r="2" spans="1:14" s="1" customFormat="1" x14ac:dyDescent="0.25">
      <c r="A2" s="58" t="s">
        <v>112</v>
      </c>
      <c r="B2" s="58">
        <v>2021</v>
      </c>
      <c r="C2" s="75" t="s">
        <v>113</v>
      </c>
      <c r="D2" s="75"/>
      <c r="E2" s="75" t="s">
        <v>113</v>
      </c>
      <c r="F2" s="75"/>
      <c r="G2" s="75" t="s">
        <v>113</v>
      </c>
      <c r="H2" s="75"/>
      <c r="I2" s="75" t="s">
        <v>113</v>
      </c>
      <c r="J2" s="75"/>
      <c r="K2" s="75" t="s">
        <v>113</v>
      </c>
      <c r="L2" s="75"/>
      <c r="M2" s="75" t="s">
        <v>113</v>
      </c>
      <c r="N2" s="75"/>
    </row>
    <row r="3" spans="1:14" s="1" customFormat="1" x14ac:dyDescent="0.25">
      <c r="A3" s="8" t="s">
        <v>65</v>
      </c>
      <c r="B3" s="51" t="s">
        <v>68</v>
      </c>
      <c r="C3" s="51" t="s">
        <v>68</v>
      </c>
      <c r="D3" s="59" t="s">
        <v>0</v>
      </c>
      <c r="E3" s="51" t="s">
        <v>68</v>
      </c>
      <c r="F3" s="59" t="s">
        <v>0</v>
      </c>
      <c r="G3" s="51" t="s">
        <v>68</v>
      </c>
      <c r="H3" s="59" t="s">
        <v>0</v>
      </c>
      <c r="I3" s="51" t="s">
        <v>68</v>
      </c>
      <c r="J3" s="59" t="s">
        <v>0</v>
      </c>
      <c r="K3" s="51" t="s">
        <v>68</v>
      </c>
      <c r="L3" s="59" t="s">
        <v>0</v>
      </c>
      <c r="M3" s="51" t="s">
        <v>68</v>
      </c>
      <c r="N3" s="59" t="s">
        <v>0</v>
      </c>
    </row>
    <row r="4" spans="1:14" x14ac:dyDescent="0.3">
      <c r="A4" t="s">
        <v>59</v>
      </c>
      <c r="B4" s="9">
        <v>110</v>
      </c>
      <c r="C4" s="9">
        <v>0</v>
      </c>
      <c r="D4" s="14">
        <f>C4/B4</f>
        <v>0</v>
      </c>
      <c r="E4" s="9">
        <v>0</v>
      </c>
      <c r="F4" s="14">
        <f>E4/B4</f>
        <v>0</v>
      </c>
      <c r="G4" s="9">
        <v>0</v>
      </c>
      <c r="H4" s="14">
        <f>G4/B4</f>
        <v>0</v>
      </c>
      <c r="I4" s="9">
        <v>0</v>
      </c>
      <c r="J4" s="14">
        <f>I4/B4</f>
        <v>0</v>
      </c>
      <c r="K4" s="9">
        <v>0</v>
      </c>
      <c r="L4" s="14">
        <f>K4/B4</f>
        <v>0</v>
      </c>
      <c r="M4" s="9">
        <f>G4+I4+K4</f>
        <v>0</v>
      </c>
      <c r="N4" s="14">
        <f>M4/B4</f>
        <v>0</v>
      </c>
    </row>
    <row r="5" spans="1:14" x14ac:dyDescent="0.3">
      <c r="A5" t="s">
        <v>58</v>
      </c>
      <c r="B5" s="9" t="s">
        <v>67</v>
      </c>
      <c r="C5" s="9" t="s">
        <v>67</v>
      </c>
      <c r="D5" s="9" t="s">
        <v>67</v>
      </c>
      <c r="E5" s="9" t="s">
        <v>67</v>
      </c>
      <c r="F5" s="9" t="s">
        <v>67</v>
      </c>
      <c r="G5" s="9" t="s">
        <v>67</v>
      </c>
      <c r="H5" s="9" t="s">
        <v>67</v>
      </c>
      <c r="I5" s="9" t="s">
        <v>67</v>
      </c>
      <c r="J5" s="9" t="s">
        <v>67</v>
      </c>
      <c r="K5" s="9" t="s">
        <v>67</v>
      </c>
      <c r="L5" s="9" t="s">
        <v>67</v>
      </c>
      <c r="M5" s="9" t="s">
        <v>67</v>
      </c>
      <c r="N5" s="9" t="s">
        <v>67</v>
      </c>
    </row>
    <row r="6" spans="1:14" x14ac:dyDescent="0.3">
      <c r="A6" t="s">
        <v>57</v>
      </c>
      <c r="B6" s="9">
        <v>184</v>
      </c>
      <c r="C6" s="9">
        <v>0</v>
      </c>
      <c r="D6" s="14">
        <f t="shared" ref="D6:D59" si="0">C6/B6</f>
        <v>0</v>
      </c>
      <c r="E6" s="9">
        <v>0</v>
      </c>
      <c r="F6" s="14">
        <f t="shared" ref="F6:F59" si="1">E6/B6</f>
        <v>0</v>
      </c>
      <c r="G6" s="9">
        <v>0</v>
      </c>
      <c r="H6" s="14">
        <f t="shared" ref="H6:H59" si="2">G6/B6</f>
        <v>0</v>
      </c>
      <c r="I6" s="9">
        <v>0</v>
      </c>
      <c r="J6" s="14">
        <f t="shared" ref="J6:J59" si="3">I6/B6</f>
        <v>0</v>
      </c>
      <c r="K6" s="9">
        <v>0</v>
      </c>
      <c r="L6" s="14">
        <f t="shared" ref="L6:L59" si="4">K6/B6</f>
        <v>0</v>
      </c>
      <c r="M6" s="9">
        <f t="shared" ref="M6:M59" si="5">G6+I6+K6</f>
        <v>0</v>
      </c>
      <c r="N6" s="14">
        <f t="shared" ref="N6:N59" si="6">M6/B6</f>
        <v>0</v>
      </c>
    </row>
    <row r="7" spans="1:14" x14ac:dyDescent="0.3">
      <c r="A7" t="s">
        <v>56</v>
      </c>
      <c r="B7" s="9">
        <v>1009</v>
      </c>
      <c r="C7" s="9">
        <v>22</v>
      </c>
      <c r="D7" s="14">
        <f t="shared" si="0"/>
        <v>2.1803766105054509E-2</v>
      </c>
      <c r="E7" s="9">
        <v>5</v>
      </c>
      <c r="F7" s="14">
        <f t="shared" si="1"/>
        <v>4.9554013875123884E-3</v>
      </c>
      <c r="G7" s="9">
        <v>11</v>
      </c>
      <c r="H7" s="14">
        <f t="shared" si="2"/>
        <v>1.0901883052527254E-2</v>
      </c>
      <c r="I7" s="9">
        <v>5</v>
      </c>
      <c r="J7" s="14">
        <f t="shared" si="3"/>
        <v>4.9554013875123884E-3</v>
      </c>
      <c r="K7" s="9">
        <v>8</v>
      </c>
      <c r="L7" s="14">
        <f t="shared" si="4"/>
        <v>7.9286422200198214E-3</v>
      </c>
      <c r="M7" s="9">
        <f t="shared" si="5"/>
        <v>24</v>
      </c>
      <c r="N7" s="14">
        <f t="shared" si="6"/>
        <v>2.3785926660059464E-2</v>
      </c>
    </row>
    <row r="8" spans="1:14" x14ac:dyDescent="0.3">
      <c r="A8" t="s">
        <v>55</v>
      </c>
      <c r="B8" s="9">
        <v>725</v>
      </c>
      <c r="C8" s="9">
        <v>0</v>
      </c>
      <c r="D8" s="14">
        <f t="shared" si="0"/>
        <v>0</v>
      </c>
      <c r="E8" s="9">
        <v>0</v>
      </c>
      <c r="F8" s="14">
        <f t="shared" si="1"/>
        <v>0</v>
      </c>
      <c r="G8" s="9">
        <v>0</v>
      </c>
      <c r="H8" s="14">
        <f t="shared" si="2"/>
        <v>0</v>
      </c>
      <c r="I8" s="9">
        <v>0</v>
      </c>
      <c r="J8" s="14">
        <f t="shared" si="3"/>
        <v>0</v>
      </c>
      <c r="K8" s="9">
        <v>0</v>
      </c>
      <c r="L8" s="14">
        <f t="shared" si="4"/>
        <v>0</v>
      </c>
      <c r="M8" s="9">
        <f t="shared" si="5"/>
        <v>0</v>
      </c>
      <c r="N8" s="14">
        <f t="shared" si="6"/>
        <v>0</v>
      </c>
    </row>
    <row r="9" spans="1:14" x14ac:dyDescent="0.3">
      <c r="A9" t="s">
        <v>54</v>
      </c>
      <c r="B9" s="9">
        <v>2484</v>
      </c>
      <c r="C9" s="9">
        <v>0</v>
      </c>
      <c r="D9" s="14">
        <f t="shared" si="0"/>
        <v>0</v>
      </c>
      <c r="E9" s="9">
        <v>182</v>
      </c>
      <c r="F9" s="14">
        <f t="shared" si="1"/>
        <v>7.3268921095008058E-2</v>
      </c>
      <c r="G9" s="9">
        <v>504</v>
      </c>
      <c r="H9" s="14">
        <f t="shared" si="2"/>
        <v>0.20289855072463769</v>
      </c>
      <c r="I9" s="9">
        <v>0</v>
      </c>
      <c r="J9" s="14">
        <f t="shared" si="3"/>
        <v>0</v>
      </c>
      <c r="K9" s="9">
        <v>552</v>
      </c>
      <c r="L9" s="14">
        <f t="shared" si="4"/>
        <v>0.22222222222222221</v>
      </c>
      <c r="M9" s="9">
        <f t="shared" si="5"/>
        <v>1056</v>
      </c>
      <c r="N9" s="14">
        <f t="shared" si="6"/>
        <v>0.4251207729468599</v>
      </c>
    </row>
    <row r="10" spans="1:14" x14ac:dyDescent="0.3">
      <c r="A10" t="s">
        <v>53</v>
      </c>
      <c r="B10" s="9">
        <v>33</v>
      </c>
      <c r="C10" s="9">
        <v>0</v>
      </c>
      <c r="D10" s="14">
        <f t="shared" si="0"/>
        <v>0</v>
      </c>
      <c r="E10" s="9">
        <v>0</v>
      </c>
      <c r="F10" s="14">
        <f t="shared" si="1"/>
        <v>0</v>
      </c>
      <c r="G10" s="9">
        <v>6</v>
      </c>
      <c r="H10" s="14">
        <f t="shared" si="2"/>
        <v>0.18181818181818182</v>
      </c>
      <c r="I10" s="9">
        <v>0</v>
      </c>
      <c r="J10" s="14">
        <f t="shared" si="3"/>
        <v>0</v>
      </c>
      <c r="K10" s="9">
        <v>5</v>
      </c>
      <c r="L10" s="14">
        <f t="shared" si="4"/>
        <v>0.15151515151515152</v>
      </c>
      <c r="M10" s="9">
        <f t="shared" si="5"/>
        <v>11</v>
      </c>
      <c r="N10" s="14">
        <f t="shared" si="6"/>
        <v>0.33333333333333331</v>
      </c>
    </row>
    <row r="11" spans="1:14" x14ac:dyDescent="0.3">
      <c r="A11" t="s">
        <v>52</v>
      </c>
      <c r="B11" s="9">
        <v>52</v>
      </c>
      <c r="C11" s="9">
        <v>0</v>
      </c>
      <c r="D11" s="14">
        <f t="shared" si="0"/>
        <v>0</v>
      </c>
      <c r="E11" s="9">
        <v>0</v>
      </c>
      <c r="F11" s="14">
        <f t="shared" si="1"/>
        <v>0</v>
      </c>
      <c r="G11" s="9">
        <v>0</v>
      </c>
      <c r="H11" s="14">
        <f t="shared" si="2"/>
        <v>0</v>
      </c>
      <c r="I11" s="9">
        <v>0</v>
      </c>
      <c r="J11" s="14">
        <f t="shared" si="3"/>
        <v>0</v>
      </c>
      <c r="K11" s="9">
        <v>0</v>
      </c>
      <c r="L11" s="14">
        <f t="shared" si="4"/>
        <v>0</v>
      </c>
      <c r="M11" s="9">
        <f t="shared" si="5"/>
        <v>0</v>
      </c>
      <c r="N11" s="14">
        <f t="shared" si="6"/>
        <v>0</v>
      </c>
    </row>
    <row r="12" spans="1:14" x14ac:dyDescent="0.3">
      <c r="A12" t="s">
        <v>51</v>
      </c>
      <c r="B12" s="9">
        <v>347</v>
      </c>
      <c r="C12" s="9">
        <v>65</v>
      </c>
      <c r="D12" s="14">
        <f t="shared" si="0"/>
        <v>0.18731988472622479</v>
      </c>
      <c r="E12" s="9">
        <v>6</v>
      </c>
      <c r="F12" s="14">
        <f t="shared" si="1"/>
        <v>1.7291066282420751E-2</v>
      </c>
      <c r="G12" s="9">
        <v>62</v>
      </c>
      <c r="H12" s="14">
        <f t="shared" si="2"/>
        <v>0.17867435158501441</v>
      </c>
      <c r="I12" s="9">
        <v>0</v>
      </c>
      <c r="J12" s="14">
        <f t="shared" si="3"/>
        <v>0</v>
      </c>
      <c r="K12" s="9">
        <v>0</v>
      </c>
      <c r="L12" s="14">
        <f t="shared" si="4"/>
        <v>0</v>
      </c>
      <c r="M12" s="9">
        <f t="shared" si="5"/>
        <v>62</v>
      </c>
      <c r="N12" s="14">
        <f t="shared" si="6"/>
        <v>0.17867435158501441</v>
      </c>
    </row>
    <row r="13" spans="1:14" x14ac:dyDescent="0.3">
      <c r="A13" t="s">
        <v>50</v>
      </c>
      <c r="B13" s="9">
        <v>2588</v>
      </c>
      <c r="C13" s="9">
        <v>424</v>
      </c>
      <c r="D13" s="14">
        <f t="shared" si="0"/>
        <v>0.16383307573415765</v>
      </c>
      <c r="E13" s="9">
        <v>261</v>
      </c>
      <c r="F13" s="14">
        <f t="shared" si="1"/>
        <v>0.1008500772797527</v>
      </c>
      <c r="G13" s="9">
        <v>50</v>
      </c>
      <c r="H13" s="14">
        <f t="shared" si="2"/>
        <v>1.9319938176197836E-2</v>
      </c>
      <c r="I13" s="9">
        <v>162</v>
      </c>
      <c r="J13" s="14">
        <f t="shared" si="3"/>
        <v>6.2596599690880994E-2</v>
      </c>
      <c r="K13" s="9">
        <v>11</v>
      </c>
      <c r="L13" s="14">
        <f t="shared" si="4"/>
        <v>4.250386398763524E-3</v>
      </c>
      <c r="M13" s="9">
        <f t="shared" si="5"/>
        <v>223</v>
      </c>
      <c r="N13" s="14">
        <f t="shared" si="6"/>
        <v>8.6166924265842354E-2</v>
      </c>
    </row>
    <row r="14" spans="1:14" x14ac:dyDescent="0.3">
      <c r="A14" t="s">
        <v>49</v>
      </c>
      <c r="B14" s="9">
        <v>2</v>
      </c>
      <c r="C14" s="9">
        <v>0</v>
      </c>
      <c r="D14" s="14">
        <f t="shared" si="0"/>
        <v>0</v>
      </c>
      <c r="E14" s="9">
        <v>0</v>
      </c>
      <c r="F14" s="14">
        <f t="shared" si="1"/>
        <v>0</v>
      </c>
      <c r="G14" s="9">
        <v>0</v>
      </c>
      <c r="H14" s="14">
        <f t="shared" si="2"/>
        <v>0</v>
      </c>
      <c r="I14" s="9">
        <v>0</v>
      </c>
      <c r="J14" s="14">
        <f t="shared" si="3"/>
        <v>0</v>
      </c>
      <c r="K14" s="9">
        <v>0</v>
      </c>
      <c r="L14" s="14">
        <f t="shared" si="4"/>
        <v>0</v>
      </c>
      <c r="M14" s="9">
        <f t="shared" si="5"/>
        <v>0</v>
      </c>
      <c r="N14" s="14">
        <f t="shared" si="6"/>
        <v>0</v>
      </c>
    </row>
    <row r="15" spans="1:14" x14ac:dyDescent="0.3">
      <c r="A15" t="s">
        <v>48</v>
      </c>
      <c r="B15" s="9">
        <v>17</v>
      </c>
      <c r="C15" s="9">
        <v>0</v>
      </c>
      <c r="D15" s="14">
        <f t="shared" si="0"/>
        <v>0</v>
      </c>
      <c r="E15" s="9">
        <v>0</v>
      </c>
      <c r="F15" s="14">
        <f t="shared" si="1"/>
        <v>0</v>
      </c>
      <c r="G15" s="9">
        <v>0</v>
      </c>
      <c r="H15" s="14">
        <f t="shared" si="2"/>
        <v>0</v>
      </c>
      <c r="I15" s="9">
        <v>0</v>
      </c>
      <c r="J15" s="14">
        <f t="shared" si="3"/>
        <v>0</v>
      </c>
      <c r="K15" s="9">
        <v>0</v>
      </c>
      <c r="L15" s="14">
        <f t="shared" si="4"/>
        <v>0</v>
      </c>
      <c r="M15" s="9">
        <f t="shared" si="5"/>
        <v>0</v>
      </c>
      <c r="N15" s="14">
        <f t="shared" si="6"/>
        <v>0</v>
      </c>
    </row>
    <row r="16" spans="1:14" x14ac:dyDescent="0.3">
      <c r="A16" t="s">
        <v>47</v>
      </c>
      <c r="B16" s="9">
        <v>19</v>
      </c>
      <c r="C16" s="9">
        <v>11</v>
      </c>
      <c r="D16" s="14">
        <f t="shared" si="0"/>
        <v>0.57894736842105265</v>
      </c>
      <c r="E16" s="9">
        <v>0</v>
      </c>
      <c r="F16" s="14">
        <f t="shared" si="1"/>
        <v>0</v>
      </c>
      <c r="G16" s="9">
        <v>0</v>
      </c>
      <c r="H16" s="14">
        <f t="shared" si="2"/>
        <v>0</v>
      </c>
      <c r="I16" s="9">
        <v>0</v>
      </c>
      <c r="J16" s="14">
        <f t="shared" si="3"/>
        <v>0</v>
      </c>
      <c r="K16" s="9">
        <v>0</v>
      </c>
      <c r="L16" s="14">
        <f t="shared" si="4"/>
        <v>0</v>
      </c>
      <c r="M16" s="9">
        <f t="shared" si="5"/>
        <v>0</v>
      </c>
      <c r="N16" s="14">
        <f t="shared" si="6"/>
        <v>0</v>
      </c>
    </row>
    <row r="17" spans="1:14" x14ac:dyDescent="0.3">
      <c r="A17" t="s">
        <v>46</v>
      </c>
      <c r="B17" s="9">
        <v>9</v>
      </c>
      <c r="C17" s="9">
        <v>0</v>
      </c>
      <c r="D17" s="14">
        <f t="shared" si="0"/>
        <v>0</v>
      </c>
      <c r="E17" s="9">
        <v>0</v>
      </c>
      <c r="F17" s="14">
        <f t="shared" si="1"/>
        <v>0</v>
      </c>
      <c r="G17" s="9">
        <v>0</v>
      </c>
      <c r="H17" s="14">
        <f t="shared" si="2"/>
        <v>0</v>
      </c>
      <c r="I17" s="9">
        <v>0</v>
      </c>
      <c r="J17" s="14">
        <f t="shared" si="3"/>
        <v>0</v>
      </c>
      <c r="K17" s="9">
        <v>0</v>
      </c>
      <c r="L17" s="14">
        <f t="shared" si="4"/>
        <v>0</v>
      </c>
      <c r="M17" s="9">
        <f t="shared" si="5"/>
        <v>0</v>
      </c>
      <c r="N17" s="14">
        <f t="shared" si="6"/>
        <v>0</v>
      </c>
    </row>
    <row r="18" spans="1:14" x14ac:dyDescent="0.3">
      <c r="A18" t="s">
        <v>45</v>
      </c>
      <c r="B18" s="9">
        <v>322</v>
      </c>
      <c r="C18" s="9">
        <v>0</v>
      </c>
      <c r="D18" s="14">
        <f t="shared" si="0"/>
        <v>0</v>
      </c>
      <c r="E18" s="9">
        <v>0</v>
      </c>
      <c r="F18" s="14">
        <f t="shared" si="1"/>
        <v>0</v>
      </c>
      <c r="G18" s="9">
        <v>0</v>
      </c>
      <c r="H18" s="14">
        <f t="shared" si="2"/>
        <v>0</v>
      </c>
      <c r="I18" s="9">
        <v>0</v>
      </c>
      <c r="J18" s="14">
        <f t="shared" si="3"/>
        <v>0</v>
      </c>
      <c r="K18" s="9">
        <v>0</v>
      </c>
      <c r="L18" s="14">
        <f t="shared" si="4"/>
        <v>0</v>
      </c>
      <c r="M18" s="9">
        <f t="shared" si="5"/>
        <v>0</v>
      </c>
      <c r="N18" s="14">
        <f t="shared" si="6"/>
        <v>0</v>
      </c>
    </row>
    <row r="19" spans="1:14" x14ac:dyDescent="0.3">
      <c r="A19" t="s">
        <v>44</v>
      </c>
      <c r="B19" s="9">
        <v>8</v>
      </c>
      <c r="C19" s="9">
        <v>0</v>
      </c>
      <c r="D19" s="14">
        <f t="shared" si="0"/>
        <v>0</v>
      </c>
      <c r="E19" s="9">
        <v>0</v>
      </c>
      <c r="F19" s="14">
        <f t="shared" si="1"/>
        <v>0</v>
      </c>
      <c r="G19" s="9">
        <v>0</v>
      </c>
      <c r="H19" s="14">
        <f t="shared" si="2"/>
        <v>0</v>
      </c>
      <c r="I19" s="9">
        <v>0</v>
      </c>
      <c r="J19" s="14">
        <f t="shared" si="3"/>
        <v>0</v>
      </c>
      <c r="K19" s="9">
        <v>0</v>
      </c>
      <c r="L19" s="14">
        <f t="shared" si="4"/>
        <v>0</v>
      </c>
      <c r="M19" s="9">
        <f t="shared" si="5"/>
        <v>0</v>
      </c>
      <c r="N19" s="14">
        <f t="shared" si="6"/>
        <v>0</v>
      </c>
    </row>
    <row r="20" spans="1:14" x14ac:dyDescent="0.3">
      <c r="A20" t="s">
        <v>43</v>
      </c>
      <c r="B20" s="9">
        <v>42977</v>
      </c>
      <c r="C20" s="9">
        <v>3922</v>
      </c>
      <c r="D20" s="14">
        <f t="shared" si="0"/>
        <v>9.125811480559369E-2</v>
      </c>
      <c r="E20" s="9">
        <v>3812</v>
      </c>
      <c r="F20" s="14">
        <f t="shared" si="1"/>
        <v>8.8698606231239971E-2</v>
      </c>
      <c r="G20" s="9">
        <v>7721</v>
      </c>
      <c r="H20" s="14">
        <f t="shared" si="2"/>
        <v>0.17965423365986458</v>
      </c>
      <c r="I20" s="9">
        <v>2312</v>
      </c>
      <c r="J20" s="14">
        <f t="shared" si="3"/>
        <v>5.3796216580961911E-2</v>
      </c>
      <c r="K20" s="9">
        <v>1329</v>
      </c>
      <c r="L20" s="14">
        <f t="shared" si="4"/>
        <v>3.0923517230146358E-2</v>
      </c>
      <c r="M20" s="9">
        <f t="shared" si="5"/>
        <v>11362</v>
      </c>
      <c r="N20" s="14">
        <f t="shared" si="6"/>
        <v>0.26437396747097286</v>
      </c>
    </row>
    <row r="21" spans="1:14" x14ac:dyDescent="0.3">
      <c r="A21" t="s">
        <v>42</v>
      </c>
      <c r="B21" s="9">
        <v>1616</v>
      </c>
      <c r="C21" s="9">
        <v>106</v>
      </c>
      <c r="D21" s="14">
        <f t="shared" si="0"/>
        <v>6.5594059405940597E-2</v>
      </c>
      <c r="E21" s="9">
        <v>24</v>
      </c>
      <c r="F21" s="14">
        <f t="shared" si="1"/>
        <v>1.4851485148514851E-2</v>
      </c>
      <c r="G21" s="9">
        <v>41</v>
      </c>
      <c r="H21" s="14">
        <f t="shared" si="2"/>
        <v>2.5371287128712873E-2</v>
      </c>
      <c r="I21" s="9">
        <v>60</v>
      </c>
      <c r="J21" s="14">
        <f t="shared" si="3"/>
        <v>3.7128712871287127E-2</v>
      </c>
      <c r="K21" s="9">
        <v>1</v>
      </c>
      <c r="L21" s="14">
        <f t="shared" si="4"/>
        <v>6.1881188118811882E-4</v>
      </c>
      <c r="M21" s="9">
        <f t="shared" si="5"/>
        <v>102</v>
      </c>
      <c r="N21" s="14">
        <f t="shared" si="6"/>
        <v>6.3118811881188119E-2</v>
      </c>
    </row>
    <row r="22" spans="1:14" x14ac:dyDescent="0.3">
      <c r="A22" t="s">
        <v>41</v>
      </c>
      <c r="B22" s="9">
        <v>1835</v>
      </c>
      <c r="C22" s="9">
        <v>15</v>
      </c>
      <c r="D22" s="14">
        <f t="shared" si="0"/>
        <v>8.1743869209809257E-3</v>
      </c>
      <c r="E22" s="9">
        <v>15</v>
      </c>
      <c r="F22" s="14">
        <f t="shared" si="1"/>
        <v>8.1743869209809257E-3</v>
      </c>
      <c r="G22" s="9">
        <v>0</v>
      </c>
      <c r="H22" s="14">
        <f t="shared" si="2"/>
        <v>0</v>
      </c>
      <c r="I22" s="9">
        <v>0</v>
      </c>
      <c r="J22" s="14">
        <f t="shared" si="3"/>
        <v>0</v>
      </c>
      <c r="K22" s="9">
        <v>0</v>
      </c>
      <c r="L22" s="14">
        <f t="shared" si="4"/>
        <v>0</v>
      </c>
      <c r="M22" s="9">
        <f t="shared" si="5"/>
        <v>0</v>
      </c>
      <c r="N22" s="14">
        <f t="shared" si="6"/>
        <v>0</v>
      </c>
    </row>
    <row r="23" spans="1:14" x14ac:dyDescent="0.3">
      <c r="A23" t="s">
        <v>40</v>
      </c>
      <c r="B23" s="9">
        <v>14521</v>
      </c>
      <c r="C23" s="9">
        <v>640</v>
      </c>
      <c r="D23" s="14">
        <f t="shared" si="0"/>
        <v>4.4074099579918737E-2</v>
      </c>
      <c r="E23" s="9">
        <v>0</v>
      </c>
      <c r="F23" s="14">
        <f t="shared" si="1"/>
        <v>0</v>
      </c>
      <c r="G23" s="9">
        <v>0</v>
      </c>
      <c r="H23" s="14">
        <f t="shared" si="2"/>
        <v>0</v>
      </c>
      <c r="I23" s="9">
        <v>0</v>
      </c>
      <c r="J23" s="14">
        <f t="shared" si="3"/>
        <v>0</v>
      </c>
      <c r="K23" s="9">
        <v>0</v>
      </c>
      <c r="L23" s="14">
        <f t="shared" si="4"/>
        <v>0</v>
      </c>
      <c r="M23" s="9">
        <f t="shared" si="5"/>
        <v>0</v>
      </c>
      <c r="N23" s="14">
        <f t="shared" si="6"/>
        <v>0</v>
      </c>
    </row>
    <row r="24" spans="1:14" x14ac:dyDescent="0.3">
      <c r="A24" t="s">
        <v>39</v>
      </c>
      <c r="B24" s="9">
        <v>757</v>
      </c>
      <c r="C24" s="9">
        <v>0</v>
      </c>
      <c r="D24" s="14">
        <f t="shared" si="0"/>
        <v>0</v>
      </c>
      <c r="E24" s="9">
        <v>0</v>
      </c>
      <c r="F24" s="14">
        <f t="shared" si="1"/>
        <v>0</v>
      </c>
      <c r="G24" s="9">
        <v>0</v>
      </c>
      <c r="H24" s="14">
        <f t="shared" si="2"/>
        <v>0</v>
      </c>
      <c r="I24" s="9">
        <v>0</v>
      </c>
      <c r="J24" s="14">
        <f t="shared" si="3"/>
        <v>0</v>
      </c>
      <c r="K24" s="9">
        <v>0</v>
      </c>
      <c r="L24" s="14">
        <f t="shared" si="4"/>
        <v>0</v>
      </c>
      <c r="M24" s="9">
        <f t="shared" si="5"/>
        <v>0</v>
      </c>
      <c r="N24" s="14">
        <f t="shared" si="6"/>
        <v>0</v>
      </c>
    </row>
    <row r="25" spans="1:14" x14ac:dyDescent="0.3">
      <c r="A25" t="s">
        <v>38</v>
      </c>
      <c r="B25" s="9">
        <v>3</v>
      </c>
      <c r="C25" s="9">
        <v>0</v>
      </c>
      <c r="D25" s="14">
        <f t="shared" si="0"/>
        <v>0</v>
      </c>
      <c r="E25" s="9">
        <v>0</v>
      </c>
      <c r="F25" s="14">
        <f t="shared" si="1"/>
        <v>0</v>
      </c>
      <c r="G25" s="9">
        <v>0</v>
      </c>
      <c r="H25" s="14">
        <f t="shared" si="2"/>
        <v>0</v>
      </c>
      <c r="I25" s="9">
        <v>0</v>
      </c>
      <c r="J25" s="14">
        <f t="shared" si="3"/>
        <v>0</v>
      </c>
      <c r="K25" s="9">
        <v>0</v>
      </c>
      <c r="L25" s="14">
        <f t="shared" si="4"/>
        <v>0</v>
      </c>
      <c r="M25" s="9">
        <f t="shared" si="5"/>
        <v>0</v>
      </c>
      <c r="N25" s="14">
        <f t="shared" si="6"/>
        <v>0</v>
      </c>
    </row>
    <row r="26" spans="1:14" x14ac:dyDescent="0.3">
      <c r="A26" t="s">
        <v>37</v>
      </c>
      <c r="B26" s="9">
        <v>318</v>
      </c>
      <c r="C26" s="9">
        <v>0</v>
      </c>
      <c r="D26" s="14">
        <f t="shared" si="0"/>
        <v>0</v>
      </c>
      <c r="E26" s="9">
        <v>0</v>
      </c>
      <c r="F26" s="14">
        <f t="shared" si="1"/>
        <v>0</v>
      </c>
      <c r="G26" s="9">
        <v>0</v>
      </c>
      <c r="H26" s="14">
        <f t="shared" si="2"/>
        <v>0</v>
      </c>
      <c r="I26" s="9">
        <v>0</v>
      </c>
      <c r="J26" s="14">
        <f t="shared" si="3"/>
        <v>0</v>
      </c>
      <c r="K26" s="9">
        <v>0</v>
      </c>
      <c r="L26" s="14">
        <f t="shared" si="4"/>
        <v>0</v>
      </c>
      <c r="M26" s="9">
        <f t="shared" si="5"/>
        <v>0</v>
      </c>
      <c r="N26" s="14">
        <f t="shared" si="6"/>
        <v>0</v>
      </c>
    </row>
    <row r="27" spans="1:14" x14ac:dyDescent="0.3">
      <c r="A27" t="s">
        <v>36</v>
      </c>
      <c r="B27" s="9">
        <v>219</v>
      </c>
      <c r="C27" s="9">
        <v>4</v>
      </c>
      <c r="D27" s="14">
        <f t="shared" si="0"/>
        <v>1.8264840182648401E-2</v>
      </c>
      <c r="E27" s="9">
        <v>12</v>
      </c>
      <c r="F27" s="14">
        <f t="shared" si="1"/>
        <v>5.4794520547945202E-2</v>
      </c>
      <c r="G27" s="9">
        <v>0</v>
      </c>
      <c r="H27" s="14">
        <f t="shared" si="2"/>
        <v>0</v>
      </c>
      <c r="I27" s="9">
        <v>0</v>
      </c>
      <c r="J27" s="14">
        <f t="shared" si="3"/>
        <v>0</v>
      </c>
      <c r="K27" s="9">
        <v>0</v>
      </c>
      <c r="L27" s="14">
        <f t="shared" si="4"/>
        <v>0</v>
      </c>
      <c r="M27" s="9">
        <f t="shared" si="5"/>
        <v>0</v>
      </c>
      <c r="N27" s="14">
        <f t="shared" si="6"/>
        <v>0</v>
      </c>
    </row>
    <row r="28" spans="1:14" x14ac:dyDescent="0.3">
      <c r="A28" t="s">
        <v>35</v>
      </c>
      <c r="B28" s="9">
        <v>1134</v>
      </c>
      <c r="C28" s="9">
        <v>97</v>
      </c>
      <c r="D28" s="14">
        <f t="shared" si="0"/>
        <v>8.55379188712522E-2</v>
      </c>
      <c r="E28" s="9">
        <v>61</v>
      </c>
      <c r="F28" s="14">
        <f t="shared" si="1"/>
        <v>5.3791887125220456E-2</v>
      </c>
      <c r="G28" s="9">
        <v>19</v>
      </c>
      <c r="H28" s="14">
        <f t="shared" si="2"/>
        <v>1.6754850088183421E-2</v>
      </c>
      <c r="I28" s="9">
        <v>519</v>
      </c>
      <c r="J28" s="14">
        <f t="shared" si="3"/>
        <v>0.45767195767195767</v>
      </c>
      <c r="K28" s="9">
        <v>0</v>
      </c>
      <c r="L28" s="14">
        <f t="shared" si="4"/>
        <v>0</v>
      </c>
      <c r="M28" s="9">
        <f t="shared" si="5"/>
        <v>538</v>
      </c>
      <c r="N28" s="14">
        <f t="shared" si="6"/>
        <v>0.47442680776014107</v>
      </c>
    </row>
    <row r="29" spans="1:14" x14ac:dyDescent="0.3">
      <c r="A29" t="s">
        <v>34</v>
      </c>
      <c r="B29" s="9">
        <v>21</v>
      </c>
      <c r="C29" s="9">
        <v>0</v>
      </c>
      <c r="D29" s="14">
        <f t="shared" si="0"/>
        <v>0</v>
      </c>
      <c r="E29" s="9">
        <v>0</v>
      </c>
      <c r="F29" s="14">
        <f t="shared" si="1"/>
        <v>0</v>
      </c>
      <c r="G29" s="9">
        <v>0</v>
      </c>
      <c r="H29" s="14">
        <f t="shared" si="2"/>
        <v>0</v>
      </c>
      <c r="I29" s="9">
        <v>0</v>
      </c>
      <c r="J29" s="14">
        <f t="shared" si="3"/>
        <v>0</v>
      </c>
      <c r="K29" s="9">
        <v>0</v>
      </c>
      <c r="L29" s="14">
        <f t="shared" si="4"/>
        <v>0</v>
      </c>
      <c r="M29" s="9">
        <f t="shared" si="5"/>
        <v>0</v>
      </c>
      <c r="N29" s="14">
        <f t="shared" si="6"/>
        <v>0</v>
      </c>
    </row>
    <row r="30" spans="1:14" x14ac:dyDescent="0.3">
      <c r="A30" t="s">
        <v>33</v>
      </c>
      <c r="B30" s="9">
        <v>2</v>
      </c>
      <c r="C30" s="9">
        <v>0</v>
      </c>
      <c r="D30" s="14">
        <f t="shared" si="0"/>
        <v>0</v>
      </c>
      <c r="E30" s="9">
        <v>0</v>
      </c>
      <c r="F30" s="14">
        <f t="shared" si="1"/>
        <v>0</v>
      </c>
      <c r="G30" s="9">
        <v>0</v>
      </c>
      <c r="H30" s="14">
        <f t="shared" si="2"/>
        <v>0</v>
      </c>
      <c r="I30" s="9">
        <v>0</v>
      </c>
      <c r="J30" s="14">
        <f t="shared" si="3"/>
        <v>0</v>
      </c>
      <c r="K30" s="9">
        <v>0</v>
      </c>
      <c r="L30" s="14">
        <f t="shared" si="4"/>
        <v>0</v>
      </c>
      <c r="M30" s="9">
        <f t="shared" si="5"/>
        <v>0</v>
      </c>
      <c r="N30" s="14">
        <f t="shared" si="6"/>
        <v>0</v>
      </c>
    </row>
    <row r="31" spans="1:14" x14ac:dyDescent="0.3">
      <c r="A31" t="s">
        <v>32</v>
      </c>
      <c r="B31" s="9">
        <v>2</v>
      </c>
      <c r="C31" s="9">
        <v>0</v>
      </c>
      <c r="D31" s="14">
        <f t="shared" si="0"/>
        <v>0</v>
      </c>
      <c r="E31" s="9">
        <v>0</v>
      </c>
      <c r="F31" s="14">
        <f t="shared" si="1"/>
        <v>0</v>
      </c>
      <c r="G31" s="9">
        <v>0</v>
      </c>
      <c r="H31" s="14">
        <f t="shared" si="2"/>
        <v>0</v>
      </c>
      <c r="I31" s="9">
        <v>0</v>
      </c>
      <c r="J31" s="14">
        <f t="shared" si="3"/>
        <v>0</v>
      </c>
      <c r="K31" s="9">
        <v>0</v>
      </c>
      <c r="L31" s="14">
        <f t="shared" si="4"/>
        <v>0</v>
      </c>
      <c r="M31" s="9">
        <f t="shared" si="5"/>
        <v>0</v>
      </c>
      <c r="N31" s="14">
        <f t="shared" si="6"/>
        <v>0</v>
      </c>
    </row>
    <row r="32" spans="1:14" x14ac:dyDescent="0.3">
      <c r="A32" t="s">
        <v>31</v>
      </c>
      <c r="B32" s="9">
        <v>242</v>
      </c>
      <c r="C32" s="9">
        <v>2</v>
      </c>
      <c r="D32" s="14">
        <f t="shared" si="0"/>
        <v>8.2644628099173556E-3</v>
      </c>
      <c r="E32" s="9">
        <v>0</v>
      </c>
      <c r="F32" s="14">
        <f t="shared" si="1"/>
        <v>0</v>
      </c>
      <c r="G32" s="9">
        <v>0</v>
      </c>
      <c r="H32" s="14">
        <f t="shared" si="2"/>
        <v>0</v>
      </c>
      <c r="I32" s="9">
        <v>0</v>
      </c>
      <c r="J32" s="14">
        <f t="shared" si="3"/>
        <v>0</v>
      </c>
      <c r="K32" s="9">
        <v>0</v>
      </c>
      <c r="L32" s="14">
        <f t="shared" si="4"/>
        <v>0</v>
      </c>
      <c r="M32" s="9">
        <f t="shared" si="5"/>
        <v>0</v>
      </c>
      <c r="N32" s="14">
        <f t="shared" si="6"/>
        <v>0</v>
      </c>
    </row>
    <row r="33" spans="1:14" x14ac:dyDescent="0.3">
      <c r="A33" t="s">
        <v>30</v>
      </c>
      <c r="B33" s="9">
        <v>1434</v>
      </c>
      <c r="C33" s="9">
        <v>153</v>
      </c>
      <c r="D33" s="14">
        <f t="shared" si="0"/>
        <v>0.10669456066945607</v>
      </c>
      <c r="E33" s="9">
        <v>117</v>
      </c>
      <c r="F33" s="14">
        <f t="shared" si="1"/>
        <v>8.1589958158995821E-2</v>
      </c>
      <c r="G33" s="9">
        <v>68</v>
      </c>
      <c r="H33" s="14">
        <f t="shared" si="2"/>
        <v>4.7419804741980473E-2</v>
      </c>
      <c r="I33" s="9">
        <v>32</v>
      </c>
      <c r="J33" s="14">
        <f t="shared" si="3"/>
        <v>2.2315202231520222E-2</v>
      </c>
      <c r="K33" s="9">
        <v>261</v>
      </c>
      <c r="L33" s="14">
        <f t="shared" si="4"/>
        <v>0.18200836820083682</v>
      </c>
      <c r="M33" s="9">
        <f t="shared" si="5"/>
        <v>361</v>
      </c>
      <c r="N33" s="14">
        <f t="shared" si="6"/>
        <v>0.25174337517433754</v>
      </c>
    </row>
    <row r="34" spans="1:14" x14ac:dyDescent="0.3">
      <c r="A34" t="s">
        <v>29</v>
      </c>
      <c r="B34" s="9" t="s">
        <v>67</v>
      </c>
      <c r="C34" s="9" t="s">
        <v>67</v>
      </c>
      <c r="D34" s="9" t="s">
        <v>67</v>
      </c>
      <c r="E34" s="9" t="s">
        <v>67</v>
      </c>
      <c r="F34" s="9" t="s">
        <v>67</v>
      </c>
      <c r="G34" s="9" t="s">
        <v>67</v>
      </c>
      <c r="H34" s="9" t="s">
        <v>67</v>
      </c>
      <c r="I34" s="9" t="s">
        <v>67</v>
      </c>
      <c r="J34" s="9" t="s">
        <v>67</v>
      </c>
      <c r="K34" s="9" t="s">
        <v>67</v>
      </c>
      <c r="L34" s="9" t="s">
        <v>67</v>
      </c>
      <c r="M34" s="9" t="s">
        <v>67</v>
      </c>
      <c r="N34" s="9" t="s">
        <v>67</v>
      </c>
    </row>
    <row r="35" spans="1:14" x14ac:dyDescent="0.3">
      <c r="A35" t="s">
        <v>28</v>
      </c>
      <c r="B35" s="9">
        <v>1148</v>
      </c>
      <c r="C35" s="9">
        <v>286</v>
      </c>
      <c r="D35" s="14">
        <f t="shared" si="0"/>
        <v>0.24912891986062718</v>
      </c>
      <c r="E35" s="9">
        <v>0</v>
      </c>
      <c r="F35" s="14">
        <f t="shared" si="1"/>
        <v>0</v>
      </c>
      <c r="G35" s="9">
        <v>273</v>
      </c>
      <c r="H35" s="14">
        <f t="shared" si="2"/>
        <v>0.23780487804878048</v>
      </c>
      <c r="I35" s="9">
        <v>8</v>
      </c>
      <c r="J35" s="14">
        <f t="shared" si="3"/>
        <v>6.9686411149825784E-3</v>
      </c>
      <c r="K35" s="9">
        <v>44</v>
      </c>
      <c r="L35" s="14">
        <f t="shared" si="4"/>
        <v>3.8327526132404179E-2</v>
      </c>
      <c r="M35" s="9">
        <f t="shared" si="5"/>
        <v>325</v>
      </c>
      <c r="N35" s="14">
        <f t="shared" si="6"/>
        <v>0.28310104529616725</v>
      </c>
    </row>
    <row r="36" spans="1:14" x14ac:dyDescent="0.3">
      <c r="A36" t="s">
        <v>27</v>
      </c>
      <c r="B36" s="9">
        <v>22</v>
      </c>
      <c r="C36" s="9">
        <v>0</v>
      </c>
      <c r="D36" s="14">
        <f t="shared" si="0"/>
        <v>0</v>
      </c>
      <c r="E36" s="9">
        <v>0</v>
      </c>
      <c r="F36" s="14">
        <f t="shared" si="1"/>
        <v>0</v>
      </c>
      <c r="G36" s="9">
        <v>0</v>
      </c>
      <c r="H36" s="14">
        <f t="shared" si="2"/>
        <v>0</v>
      </c>
      <c r="I36" s="9">
        <v>0</v>
      </c>
      <c r="J36" s="14">
        <f t="shared" si="3"/>
        <v>0</v>
      </c>
      <c r="K36" s="9">
        <v>0</v>
      </c>
      <c r="L36" s="14">
        <f t="shared" si="4"/>
        <v>0</v>
      </c>
      <c r="M36" s="9">
        <f t="shared" si="5"/>
        <v>0</v>
      </c>
      <c r="N36" s="14">
        <f t="shared" si="6"/>
        <v>0</v>
      </c>
    </row>
    <row r="37" spans="1:14" x14ac:dyDescent="0.3">
      <c r="A37" t="s">
        <v>26</v>
      </c>
      <c r="B37" s="9">
        <v>226</v>
      </c>
      <c r="C37" s="9">
        <v>0</v>
      </c>
      <c r="D37" s="14">
        <f t="shared" si="0"/>
        <v>0</v>
      </c>
      <c r="E37" s="9">
        <v>0</v>
      </c>
      <c r="F37" s="14">
        <f t="shared" si="1"/>
        <v>0</v>
      </c>
      <c r="G37" s="9">
        <v>0</v>
      </c>
      <c r="H37" s="14">
        <f t="shared" si="2"/>
        <v>0</v>
      </c>
      <c r="I37" s="9">
        <v>0</v>
      </c>
      <c r="J37" s="14">
        <f t="shared" si="3"/>
        <v>0</v>
      </c>
      <c r="K37" s="9">
        <v>0</v>
      </c>
      <c r="L37" s="14">
        <f t="shared" si="4"/>
        <v>0</v>
      </c>
      <c r="M37" s="9">
        <f t="shared" si="5"/>
        <v>0</v>
      </c>
      <c r="N37" s="14">
        <f t="shared" si="6"/>
        <v>0</v>
      </c>
    </row>
    <row r="38" spans="1:14" x14ac:dyDescent="0.3">
      <c r="A38" t="s">
        <v>25</v>
      </c>
      <c r="B38" s="9" t="s">
        <v>67</v>
      </c>
      <c r="C38" s="9" t="s">
        <v>67</v>
      </c>
      <c r="D38" s="9" t="s">
        <v>67</v>
      </c>
      <c r="E38" s="9" t="s">
        <v>67</v>
      </c>
      <c r="F38" s="9" t="s">
        <v>67</v>
      </c>
      <c r="G38" s="9" t="s">
        <v>67</v>
      </c>
      <c r="H38" s="9" t="s">
        <v>67</v>
      </c>
      <c r="I38" s="9" t="s">
        <v>67</v>
      </c>
      <c r="J38" s="9" t="s">
        <v>67</v>
      </c>
      <c r="K38" s="9" t="s">
        <v>67</v>
      </c>
      <c r="L38" s="9" t="s">
        <v>67</v>
      </c>
      <c r="M38" s="9" t="s">
        <v>67</v>
      </c>
      <c r="N38" s="9" t="s">
        <v>67</v>
      </c>
    </row>
    <row r="39" spans="1:14" x14ac:dyDescent="0.3">
      <c r="A39" t="s">
        <v>24</v>
      </c>
      <c r="B39" s="9">
        <v>3</v>
      </c>
      <c r="C39" s="9">
        <v>0</v>
      </c>
      <c r="D39" s="14">
        <f t="shared" si="0"/>
        <v>0</v>
      </c>
      <c r="E39" s="9">
        <v>0</v>
      </c>
      <c r="F39" s="14">
        <f t="shared" si="1"/>
        <v>0</v>
      </c>
      <c r="G39" s="9">
        <v>0</v>
      </c>
      <c r="H39" s="14">
        <f t="shared" si="2"/>
        <v>0</v>
      </c>
      <c r="I39" s="9">
        <v>0</v>
      </c>
      <c r="J39" s="14">
        <f t="shared" si="3"/>
        <v>0</v>
      </c>
      <c r="K39" s="9">
        <v>0</v>
      </c>
      <c r="L39" s="14">
        <f t="shared" si="4"/>
        <v>0</v>
      </c>
      <c r="M39" s="9">
        <f t="shared" si="5"/>
        <v>0</v>
      </c>
      <c r="N39" s="14">
        <f t="shared" si="6"/>
        <v>0</v>
      </c>
    </row>
    <row r="40" spans="1:14" x14ac:dyDescent="0.3">
      <c r="A40" t="s">
        <v>23</v>
      </c>
      <c r="B40" s="9">
        <v>10015</v>
      </c>
      <c r="C40" s="9">
        <v>169</v>
      </c>
      <c r="D40" s="14">
        <f t="shared" si="0"/>
        <v>1.6874687968047929E-2</v>
      </c>
      <c r="E40" s="9">
        <v>212</v>
      </c>
      <c r="F40" s="14">
        <f t="shared" si="1"/>
        <v>2.1168247628557166E-2</v>
      </c>
      <c r="G40" s="9">
        <v>3</v>
      </c>
      <c r="H40" s="14">
        <f t="shared" si="2"/>
        <v>2.995506739890165E-4</v>
      </c>
      <c r="I40" s="9">
        <v>0</v>
      </c>
      <c r="J40" s="14">
        <f t="shared" si="3"/>
        <v>0</v>
      </c>
      <c r="K40" s="9">
        <v>0</v>
      </c>
      <c r="L40" s="14">
        <f t="shared" si="4"/>
        <v>0</v>
      </c>
      <c r="M40" s="9">
        <f t="shared" si="5"/>
        <v>3</v>
      </c>
      <c r="N40" s="14">
        <f t="shared" si="6"/>
        <v>2.995506739890165E-4</v>
      </c>
    </row>
    <row r="41" spans="1:14" x14ac:dyDescent="0.3">
      <c r="A41" t="s">
        <v>22</v>
      </c>
      <c r="B41" s="9">
        <v>2</v>
      </c>
      <c r="C41" s="9">
        <v>0</v>
      </c>
      <c r="D41" s="14">
        <f t="shared" si="0"/>
        <v>0</v>
      </c>
      <c r="E41" s="9">
        <v>0</v>
      </c>
      <c r="F41" s="14">
        <f t="shared" si="1"/>
        <v>0</v>
      </c>
      <c r="G41" s="9">
        <v>0</v>
      </c>
      <c r="H41" s="14">
        <f t="shared" si="2"/>
        <v>0</v>
      </c>
      <c r="I41" s="9">
        <v>0</v>
      </c>
      <c r="J41" s="14">
        <f t="shared" si="3"/>
        <v>0</v>
      </c>
      <c r="K41" s="9">
        <v>0</v>
      </c>
      <c r="L41" s="14">
        <f t="shared" si="4"/>
        <v>0</v>
      </c>
      <c r="M41" s="9">
        <f t="shared" si="5"/>
        <v>0</v>
      </c>
      <c r="N41" s="14">
        <f t="shared" si="6"/>
        <v>0</v>
      </c>
    </row>
    <row r="42" spans="1:14" x14ac:dyDescent="0.3">
      <c r="A42" t="s">
        <v>21</v>
      </c>
      <c r="B42" s="9">
        <v>13</v>
      </c>
      <c r="C42" s="9">
        <v>0</v>
      </c>
      <c r="D42" s="14">
        <f t="shared" si="0"/>
        <v>0</v>
      </c>
      <c r="E42" s="9">
        <v>3</v>
      </c>
      <c r="F42" s="14">
        <f t="shared" si="1"/>
        <v>0.23076923076923078</v>
      </c>
      <c r="G42" s="9">
        <v>4</v>
      </c>
      <c r="H42" s="14">
        <f t="shared" si="2"/>
        <v>0.30769230769230771</v>
      </c>
      <c r="I42" s="9">
        <v>0</v>
      </c>
      <c r="J42" s="14">
        <f t="shared" si="3"/>
        <v>0</v>
      </c>
      <c r="K42" s="9">
        <v>3</v>
      </c>
      <c r="L42" s="14">
        <f t="shared" si="4"/>
        <v>0.23076923076923078</v>
      </c>
      <c r="M42" s="9">
        <f t="shared" si="5"/>
        <v>7</v>
      </c>
      <c r="N42" s="14">
        <f t="shared" si="6"/>
        <v>0.53846153846153844</v>
      </c>
    </row>
    <row r="43" spans="1:14" x14ac:dyDescent="0.3">
      <c r="A43" t="s">
        <v>20</v>
      </c>
      <c r="B43" s="9">
        <v>2256</v>
      </c>
      <c r="C43" s="9">
        <v>43</v>
      </c>
      <c r="D43" s="14">
        <f t="shared" si="0"/>
        <v>1.9060283687943262E-2</v>
      </c>
      <c r="E43" s="9">
        <v>0</v>
      </c>
      <c r="F43" s="14">
        <f t="shared" si="1"/>
        <v>0</v>
      </c>
      <c r="G43" s="9">
        <v>182</v>
      </c>
      <c r="H43" s="14">
        <f t="shared" si="2"/>
        <v>8.0673758865248232E-2</v>
      </c>
      <c r="I43" s="9">
        <v>99</v>
      </c>
      <c r="J43" s="14">
        <f t="shared" si="3"/>
        <v>4.3882978723404256E-2</v>
      </c>
      <c r="K43" s="9">
        <v>263</v>
      </c>
      <c r="L43" s="14">
        <f t="shared" si="4"/>
        <v>0.11657801418439716</v>
      </c>
      <c r="M43" s="9">
        <f t="shared" si="5"/>
        <v>544</v>
      </c>
      <c r="N43" s="14">
        <f t="shared" si="6"/>
        <v>0.24113475177304963</v>
      </c>
    </row>
    <row r="44" spans="1:14" x14ac:dyDescent="0.3">
      <c r="A44" t="s">
        <v>19</v>
      </c>
      <c r="B44" s="9">
        <v>35004</v>
      </c>
      <c r="C44" s="9">
        <v>10768</v>
      </c>
      <c r="D44" s="14">
        <f t="shared" si="0"/>
        <v>0.30762198605873614</v>
      </c>
      <c r="E44" s="9">
        <v>0</v>
      </c>
      <c r="F44" s="14">
        <f t="shared" si="1"/>
        <v>0</v>
      </c>
      <c r="G44" s="9">
        <v>0</v>
      </c>
      <c r="H44" s="14">
        <f t="shared" si="2"/>
        <v>0</v>
      </c>
      <c r="I44" s="9">
        <v>0</v>
      </c>
      <c r="J44" s="14">
        <f t="shared" si="3"/>
        <v>0</v>
      </c>
      <c r="K44" s="9">
        <v>0</v>
      </c>
      <c r="L44" s="14">
        <f t="shared" si="4"/>
        <v>0</v>
      </c>
      <c r="M44" s="9">
        <f t="shared" si="5"/>
        <v>0</v>
      </c>
      <c r="N44" s="14">
        <f t="shared" si="6"/>
        <v>0</v>
      </c>
    </row>
    <row r="45" spans="1:14" x14ac:dyDescent="0.3">
      <c r="A45" t="s">
        <v>18</v>
      </c>
      <c r="B45" s="9">
        <v>1898</v>
      </c>
      <c r="C45" s="9">
        <v>0</v>
      </c>
      <c r="D45" s="14">
        <f t="shared" si="0"/>
        <v>0</v>
      </c>
      <c r="E45" s="9">
        <v>0</v>
      </c>
      <c r="F45" s="14">
        <f t="shared" si="1"/>
        <v>0</v>
      </c>
      <c r="G45" s="9">
        <v>0</v>
      </c>
      <c r="H45" s="14">
        <f t="shared" si="2"/>
        <v>0</v>
      </c>
      <c r="I45" s="9">
        <v>0</v>
      </c>
      <c r="J45" s="14">
        <f t="shared" si="3"/>
        <v>0</v>
      </c>
      <c r="K45" s="9">
        <v>0</v>
      </c>
      <c r="L45" s="14">
        <f t="shared" si="4"/>
        <v>0</v>
      </c>
      <c r="M45" s="9">
        <f t="shared" si="5"/>
        <v>0</v>
      </c>
      <c r="N45" s="14">
        <f t="shared" si="6"/>
        <v>0</v>
      </c>
    </row>
    <row r="46" spans="1:14" x14ac:dyDescent="0.3">
      <c r="A46" t="s">
        <v>17</v>
      </c>
      <c r="B46" s="9">
        <v>7</v>
      </c>
      <c r="C46" s="9">
        <v>0</v>
      </c>
      <c r="D46" s="14">
        <f t="shared" si="0"/>
        <v>0</v>
      </c>
      <c r="E46" s="9">
        <v>0</v>
      </c>
      <c r="F46" s="14">
        <f t="shared" si="1"/>
        <v>0</v>
      </c>
      <c r="G46" s="9">
        <v>0</v>
      </c>
      <c r="H46" s="14">
        <f t="shared" si="2"/>
        <v>0</v>
      </c>
      <c r="I46" s="9">
        <v>0</v>
      </c>
      <c r="J46" s="14">
        <f t="shared" si="3"/>
        <v>0</v>
      </c>
      <c r="K46" s="9">
        <v>0</v>
      </c>
      <c r="L46" s="14">
        <f t="shared" si="4"/>
        <v>0</v>
      </c>
      <c r="M46" s="9">
        <f t="shared" si="5"/>
        <v>0</v>
      </c>
      <c r="N46" s="14">
        <f t="shared" si="6"/>
        <v>0</v>
      </c>
    </row>
    <row r="47" spans="1:14" x14ac:dyDescent="0.3">
      <c r="A47" t="s">
        <v>16</v>
      </c>
      <c r="B47" s="9">
        <v>230</v>
      </c>
      <c r="C47" s="9">
        <v>0</v>
      </c>
      <c r="D47" s="14">
        <f t="shared" si="0"/>
        <v>0</v>
      </c>
      <c r="E47" s="9">
        <v>0</v>
      </c>
      <c r="F47" s="14">
        <f t="shared" si="1"/>
        <v>0</v>
      </c>
      <c r="G47" s="9">
        <v>0</v>
      </c>
      <c r="H47" s="14">
        <f t="shared" si="2"/>
        <v>0</v>
      </c>
      <c r="I47" s="9">
        <v>0</v>
      </c>
      <c r="J47" s="14">
        <f t="shared" si="3"/>
        <v>0</v>
      </c>
      <c r="K47" s="9">
        <v>0</v>
      </c>
      <c r="L47" s="14">
        <f t="shared" si="4"/>
        <v>0</v>
      </c>
      <c r="M47" s="9">
        <f t="shared" si="5"/>
        <v>0</v>
      </c>
      <c r="N47" s="14">
        <f t="shared" si="6"/>
        <v>0</v>
      </c>
    </row>
    <row r="48" spans="1:14" x14ac:dyDescent="0.3">
      <c r="A48" t="s">
        <v>15</v>
      </c>
      <c r="B48" s="9">
        <v>5</v>
      </c>
      <c r="C48" s="9">
        <v>0</v>
      </c>
      <c r="D48" s="14">
        <f t="shared" si="0"/>
        <v>0</v>
      </c>
      <c r="E48" s="9">
        <v>0</v>
      </c>
      <c r="F48" s="14">
        <f t="shared" si="1"/>
        <v>0</v>
      </c>
      <c r="G48" s="9">
        <v>0</v>
      </c>
      <c r="H48" s="14">
        <f t="shared" si="2"/>
        <v>0</v>
      </c>
      <c r="I48" s="9">
        <v>0</v>
      </c>
      <c r="J48" s="14">
        <f t="shared" si="3"/>
        <v>0</v>
      </c>
      <c r="K48" s="9">
        <v>0</v>
      </c>
      <c r="L48" s="14">
        <f t="shared" si="4"/>
        <v>0</v>
      </c>
      <c r="M48" s="9">
        <f t="shared" si="5"/>
        <v>0</v>
      </c>
      <c r="N48" s="14">
        <f t="shared" si="6"/>
        <v>0</v>
      </c>
    </row>
    <row r="49" spans="1:14" x14ac:dyDescent="0.3">
      <c r="A49" t="s">
        <v>14</v>
      </c>
      <c r="B49" s="9">
        <v>494</v>
      </c>
      <c r="C49" s="9">
        <v>0</v>
      </c>
      <c r="D49" s="14">
        <f t="shared" si="0"/>
        <v>0</v>
      </c>
      <c r="E49" s="9">
        <v>0</v>
      </c>
      <c r="F49" s="14">
        <f t="shared" si="1"/>
        <v>0</v>
      </c>
      <c r="G49" s="9">
        <v>184</v>
      </c>
      <c r="H49" s="14">
        <f t="shared" si="2"/>
        <v>0.37246963562753038</v>
      </c>
      <c r="I49" s="9">
        <v>0</v>
      </c>
      <c r="J49" s="14">
        <f t="shared" si="3"/>
        <v>0</v>
      </c>
      <c r="K49" s="9">
        <v>0</v>
      </c>
      <c r="L49" s="14">
        <f t="shared" si="4"/>
        <v>0</v>
      </c>
      <c r="M49" s="9">
        <f t="shared" si="5"/>
        <v>184</v>
      </c>
      <c r="N49" s="14">
        <f t="shared" si="6"/>
        <v>0.37246963562753038</v>
      </c>
    </row>
    <row r="50" spans="1:14" x14ac:dyDescent="0.3">
      <c r="A50" t="s">
        <v>13</v>
      </c>
      <c r="B50" s="9">
        <v>177</v>
      </c>
      <c r="C50" s="9">
        <v>0</v>
      </c>
      <c r="D50" s="14">
        <f t="shared" si="0"/>
        <v>0</v>
      </c>
      <c r="E50" s="9">
        <v>0</v>
      </c>
      <c r="F50" s="14">
        <f t="shared" si="1"/>
        <v>0</v>
      </c>
      <c r="G50" s="9">
        <v>0</v>
      </c>
      <c r="H50" s="14">
        <f t="shared" si="2"/>
        <v>0</v>
      </c>
      <c r="I50" s="9">
        <v>0</v>
      </c>
      <c r="J50" s="14">
        <f t="shared" si="3"/>
        <v>0</v>
      </c>
      <c r="K50" s="9">
        <v>0</v>
      </c>
      <c r="L50" s="14">
        <f t="shared" si="4"/>
        <v>0</v>
      </c>
      <c r="M50" s="9">
        <f t="shared" si="5"/>
        <v>0</v>
      </c>
      <c r="N50" s="14">
        <f t="shared" si="6"/>
        <v>0</v>
      </c>
    </row>
    <row r="51" spans="1:14" x14ac:dyDescent="0.3">
      <c r="A51" t="s">
        <v>12</v>
      </c>
      <c r="B51" s="9">
        <v>2172</v>
      </c>
      <c r="C51" s="9">
        <v>130</v>
      </c>
      <c r="D51" s="14">
        <f t="shared" si="0"/>
        <v>5.9852670349907919E-2</v>
      </c>
      <c r="E51" s="9">
        <v>167</v>
      </c>
      <c r="F51" s="14">
        <f t="shared" si="1"/>
        <v>7.6887661141804786E-2</v>
      </c>
      <c r="G51" s="9">
        <v>123</v>
      </c>
      <c r="H51" s="14">
        <f t="shared" si="2"/>
        <v>5.6629834254143648E-2</v>
      </c>
      <c r="I51" s="9">
        <v>107</v>
      </c>
      <c r="J51" s="14">
        <f t="shared" si="3"/>
        <v>4.9263351749539594E-2</v>
      </c>
      <c r="K51" s="9">
        <v>1</v>
      </c>
      <c r="L51" s="14">
        <f t="shared" si="4"/>
        <v>4.6040515653775324E-4</v>
      </c>
      <c r="M51" s="9">
        <f t="shared" si="5"/>
        <v>231</v>
      </c>
      <c r="N51" s="14">
        <f t="shared" si="6"/>
        <v>0.106353591160221</v>
      </c>
    </row>
    <row r="52" spans="1:14" x14ac:dyDescent="0.3">
      <c r="A52" t="s">
        <v>11</v>
      </c>
      <c r="B52" s="9">
        <v>117</v>
      </c>
      <c r="C52" s="9">
        <v>46</v>
      </c>
      <c r="D52" s="14">
        <f t="shared" si="0"/>
        <v>0.39316239316239315</v>
      </c>
      <c r="E52" s="9">
        <v>0</v>
      </c>
      <c r="F52" s="14">
        <f t="shared" si="1"/>
        <v>0</v>
      </c>
      <c r="G52" s="9">
        <v>0</v>
      </c>
      <c r="H52" s="14">
        <f t="shared" si="2"/>
        <v>0</v>
      </c>
      <c r="I52" s="9">
        <v>0</v>
      </c>
      <c r="J52" s="14">
        <f t="shared" si="3"/>
        <v>0</v>
      </c>
      <c r="K52" s="9">
        <v>0</v>
      </c>
      <c r="L52" s="14">
        <f t="shared" si="4"/>
        <v>0</v>
      </c>
      <c r="M52" s="9">
        <f t="shared" si="5"/>
        <v>0</v>
      </c>
      <c r="N52" s="14">
        <f t="shared" si="6"/>
        <v>0</v>
      </c>
    </row>
    <row r="53" spans="1:14" x14ac:dyDescent="0.3">
      <c r="A53" t="s">
        <v>10</v>
      </c>
      <c r="B53" s="9">
        <v>3</v>
      </c>
      <c r="C53" s="9">
        <v>0</v>
      </c>
      <c r="D53" s="14">
        <f t="shared" si="0"/>
        <v>0</v>
      </c>
      <c r="E53" s="9">
        <v>0</v>
      </c>
      <c r="F53" s="14">
        <f t="shared" si="1"/>
        <v>0</v>
      </c>
      <c r="G53" s="9">
        <v>0</v>
      </c>
      <c r="H53" s="14">
        <f t="shared" si="2"/>
        <v>0</v>
      </c>
      <c r="I53" s="9">
        <v>0</v>
      </c>
      <c r="J53" s="14">
        <f t="shared" si="3"/>
        <v>0</v>
      </c>
      <c r="K53" s="9">
        <v>0</v>
      </c>
      <c r="L53" s="14">
        <f t="shared" si="4"/>
        <v>0</v>
      </c>
      <c r="M53" s="9">
        <f t="shared" si="5"/>
        <v>0</v>
      </c>
      <c r="N53" s="14">
        <f t="shared" si="6"/>
        <v>0</v>
      </c>
    </row>
    <row r="54" spans="1:14" x14ac:dyDescent="0.3">
      <c r="A54" t="s">
        <v>9</v>
      </c>
      <c r="B54" s="9">
        <v>975</v>
      </c>
      <c r="C54" s="9">
        <v>0</v>
      </c>
      <c r="D54" s="14">
        <f t="shared" si="0"/>
        <v>0</v>
      </c>
      <c r="E54" s="9">
        <v>0</v>
      </c>
      <c r="F54" s="14">
        <f t="shared" si="1"/>
        <v>0</v>
      </c>
      <c r="G54" s="9">
        <v>0</v>
      </c>
      <c r="H54" s="14">
        <f t="shared" si="2"/>
        <v>0</v>
      </c>
      <c r="I54" s="9">
        <v>0</v>
      </c>
      <c r="J54" s="14">
        <f t="shared" si="3"/>
        <v>0</v>
      </c>
      <c r="K54" s="9">
        <v>0</v>
      </c>
      <c r="L54" s="14">
        <f t="shared" si="4"/>
        <v>0</v>
      </c>
      <c r="M54" s="9">
        <f t="shared" si="5"/>
        <v>0</v>
      </c>
      <c r="N54" s="14">
        <f t="shared" si="6"/>
        <v>0</v>
      </c>
    </row>
    <row r="55" spans="1:14" x14ac:dyDescent="0.3">
      <c r="A55" t="s">
        <v>8</v>
      </c>
      <c r="B55" s="9">
        <v>35</v>
      </c>
      <c r="C55" s="9">
        <v>0</v>
      </c>
      <c r="D55" s="14">
        <f t="shared" si="0"/>
        <v>0</v>
      </c>
      <c r="E55" s="9">
        <v>0</v>
      </c>
      <c r="F55" s="14">
        <f t="shared" si="1"/>
        <v>0</v>
      </c>
      <c r="G55" s="9">
        <v>0</v>
      </c>
      <c r="H55" s="14">
        <f t="shared" si="2"/>
        <v>0</v>
      </c>
      <c r="I55" s="9">
        <v>0</v>
      </c>
      <c r="J55" s="14">
        <f t="shared" si="3"/>
        <v>0</v>
      </c>
      <c r="K55" s="9">
        <v>0</v>
      </c>
      <c r="L55" s="14">
        <f t="shared" si="4"/>
        <v>0</v>
      </c>
      <c r="M55" s="9">
        <f t="shared" si="5"/>
        <v>0</v>
      </c>
      <c r="N55" s="14">
        <f t="shared" si="6"/>
        <v>0</v>
      </c>
    </row>
    <row r="56" spans="1:14" x14ac:dyDescent="0.3">
      <c r="A56" t="s">
        <v>7</v>
      </c>
      <c r="B56" s="9">
        <v>1</v>
      </c>
      <c r="C56" s="9">
        <v>0</v>
      </c>
      <c r="D56" s="14">
        <f t="shared" si="0"/>
        <v>0</v>
      </c>
      <c r="E56" s="9">
        <v>0</v>
      </c>
      <c r="F56" s="14">
        <f t="shared" si="1"/>
        <v>0</v>
      </c>
      <c r="G56" s="9">
        <v>0</v>
      </c>
      <c r="H56" s="14">
        <f t="shared" si="2"/>
        <v>0</v>
      </c>
      <c r="I56" s="9">
        <v>0</v>
      </c>
      <c r="J56" s="14">
        <f t="shared" si="3"/>
        <v>0</v>
      </c>
      <c r="K56" s="9">
        <v>0</v>
      </c>
      <c r="L56" s="14">
        <f t="shared" si="4"/>
        <v>0</v>
      </c>
      <c r="M56" s="9">
        <f t="shared" si="5"/>
        <v>0</v>
      </c>
      <c r="N56" s="14">
        <f t="shared" si="6"/>
        <v>0</v>
      </c>
    </row>
    <row r="57" spans="1:14" x14ac:dyDescent="0.3">
      <c r="A57" t="s">
        <v>5</v>
      </c>
      <c r="B57" s="9">
        <v>807</v>
      </c>
      <c r="C57" s="9">
        <v>0</v>
      </c>
      <c r="D57" s="14">
        <f t="shared" si="0"/>
        <v>0</v>
      </c>
      <c r="E57" s="9">
        <v>0</v>
      </c>
      <c r="F57" s="14">
        <f t="shared" si="1"/>
        <v>0</v>
      </c>
      <c r="G57" s="9">
        <v>0</v>
      </c>
      <c r="H57" s="14">
        <f t="shared" si="2"/>
        <v>0</v>
      </c>
      <c r="I57" s="9">
        <v>0</v>
      </c>
      <c r="J57" s="14">
        <f t="shared" si="3"/>
        <v>0</v>
      </c>
      <c r="K57" s="9">
        <v>0</v>
      </c>
      <c r="L57" s="14">
        <f t="shared" si="4"/>
        <v>0</v>
      </c>
      <c r="M57" s="9">
        <f t="shared" si="5"/>
        <v>0</v>
      </c>
      <c r="N57" s="14">
        <f t="shared" si="6"/>
        <v>0</v>
      </c>
    </row>
    <row r="58" spans="1:14" x14ac:dyDescent="0.3">
      <c r="A58" t="s">
        <v>4</v>
      </c>
      <c r="B58" s="9">
        <v>101</v>
      </c>
      <c r="C58" s="9">
        <v>0</v>
      </c>
      <c r="D58" s="14">
        <f t="shared" si="0"/>
        <v>0</v>
      </c>
      <c r="E58" s="9">
        <v>0</v>
      </c>
      <c r="F58" s="14">
        <f t="shared" si="1"/>
        <v>0</v>
      </c>
      <c r="G58" s="9">
        <v>0</v>
      </c>
      <c r="H58" s="14">
        <f t="shared" si="2"/>
        <v>0</v>
      </c>
      <c r="I58" s="9">
        <v>0</v>
      </c>
      <c r="J58" s="14">
        <f t="shared" si="3"/>
        <v>0</v>
      </c>
      <c r="K58" s="9">
        <v>0</v>
      </c>
      <c r="L58" s="14">
        <f t="shared" si="4"/>
        <v>0</v>
      </c>
      <c r="M58" s="9">
        <f t="shared" si="5"/>
        <v>0</v>
      </c>
      <c r="N58" s="14">
        <f t="shared" si="6"/>
        <v>0</v>
      </c>
    </row>
    <row r="59" spans="1:14" x14ac:dyDescent="0.3">
      <c r="A59" t="s">
        <v>3</v>
      </c>
      <c r="B59" s="9">
        <v>187</v>
      </c>
      <c r="C59" s="9">
        <v>24</v>
      </c>
      <c r="D59" s="14">
        <f t="shared" si="0"/>
        <v>0.12834224598930483</v>
      </c>
      <c r="E59" s="9">
        <v>6</v>
      </c>
      <c r="F59" s="14">
        <f t="shared" si="1"/>
        <v>3.2085561497326207E-2</v>
      </c>
      <c r="G59" s="9">
        <v>6</v>
      </c>
      <c r="H59" s="14">
        <f t="shared" si="2"/>
        <v>3.2085561497326207E-2</v>
      </c>
      <c r="I59" s="9">
        <v>0</v>
      </c>
      <c r="J59" s="14">
        <f t="shared" si="3"/>
        <v>0</v>
      </c>
      <c r="K59" s="9">
        <v>3</v>
      </c>
      <c r="L59" s="14">
        <f t="shared" si="4"/>
        <v>1.6042780748663103E-2</v>
      </c>
      <c r="M59" s="9">
        <f t="shared" si="5"/>
        <v>9</v>
      </c>
      <c r="N59" s="14">
        <f t="shared" si="6"/>
        <v>4.8128342245989303E-2</v>
      </c>
    </row>
    <row r="60" spans="1:14" s="11" customFormat="1" x14ac:dyDescent="0.3">
      <c r="A60" s="11" t="s">
        <v>2</v>
      </c>
      <c r="B60" s="13">
        <f>SUM(B4:B59)</f>
        <v>128888</v>
      </c>
      <c r="C60" s="13">
        <f>SUM(C4:C59)</f>
        <v>16927</v>
      </c>
      <c r="D60" s="12">
        <f>C60/B60</f>
        <v>0.13133107814536651</v>
      </c>
      <c r="E60" s="13">
        <f>SUM(E4:E59)</f>
        <v>4883</v>
      </c>
      <c r="F60" s="12">
        <f>E60/B60</f>
        <v>3.7885606107628325E-2</v>
      </c>
      <c r="G60" s="13">
        <f>SUM(G4:G59)</f>
        <v>9257</v>
      </c>
      <c r="H60" s="12">
        <f>G60/B60</f>
        <v>7.1822047048600332E-2</v>
      </c>
      <c r="I60" s="13">
        <f>SUM(I4:I59)</f>
        <v>3304</v>
      </c>
      <c r="J60" s="12">
        <f>I60/B60</f>
        <v>2.5634659549376201E-2</v>
      </c>
      <c r="K60" s="13">
        <f>SUM(K4:K59)</f>
        <v>2481</v>
      </c>
      <c r="L60" s="12">
        <f>K60/B60</f>
        <v>1.9249270684625411E-2</v>
      </c>
      <c r="M60" s="13">
        <f>SUM(M4:M59)</f>
        <v>15042</v>
      </c>
      <c r="N60" s="12">
        <f>M60/B60</f>
        <v>0.11670597728260194</v>
      </c>
    </row>
    <row r="61" spans="1:14" s="1" customFormat="1" x14ac:dyDescent="0.25">
      <c r="A61" s="8"/>
      <c r="B61" s="51" t="s">
        <v>68</v>
      </c>
      <c r="C61" s="51" t="s">
        <v>68</v>
      </c>
      <c r="D61" s="59" t="s">
        <v>0</v>
      </c>
      <c r="E61" s="51" t="s">
        <v>68</v>
      </c>
      <c r="F61" s="59" t="s">
        <v>0</v>
      </c>
      <c r="G61" s="51" t="s">
        <v>68</v>
      </c>
      <c r="H61" s="59" t="s">
        <v>0</v>
      </c>
      <c r="I61" s="51" t="s">
        <v>68</v>
      </c>
      <c r="J61" s="59" t="s">
        <v>0</v>
      </c>
      <c r="K61" s="51" t="s">
        <v>68</v>
      </c>
      <c r="L61" s="59" t="s">
        <v>0</v>
      </c>
      <c r="M61" s="51" t="s">
        <v>68</v>
      </c>
      <c r="N61" s="59" t="s">
        <v>0</v>
      </c>
    </row>
    <row r="62" spans="1:14" s="1" customFormat="1" ht="105" customHeight="1" x14ac:dyDescent="0.25">
      <c r="A62" s="8"/>
      <c r="B62" s="51" t="s">
        <v>1</v>
      </c>
      <c r="C62" s="76" t="s">
        <v>88</v>
      </c>
      <c r="D62" s="76"/>
      <c r="E62" s="77" t="s">
        <v>89</v>
      </c>
      <c r="F62" s="77"/>
      <c r="G62" s="78" t="s">
        <v>90</v>
      </c>
      <c r="H62" s="78"/>
      <c r="I62" s="79" t="s">
        <v>91</v>
      </c>
      <c r="J62" s="79"/>
      <c r="K62" s="80" t="s">
        <v>92</v>
      </c>
      <c r="L62" s="80"/>
      <c r="M62" s="75" t="s">
        <v>93</v>
      </c>
      <c r="N62" s="75"/>
    </row>
  </sheetData>
  <mergeCells count="18">
    <mergeCell ref="M62:N62"/>
    <mergeCell ref="K2:L2"/>
    <mergeCell ref="C62:D62"/>
    <mergeCell ref="E62:F62"/>
    <mergeCell ref="G62:H62"/>
    <mergeCell ref="I62:J62"/>
    <mergeCell ref="K62:L62"/>
    <mergeCell ref="C2:D2"/>
    <mergeCell ref="E2:F2"/>
    <mergeCell ref="G2:H2"/>
    <mergeCell ref="I2:J2"/>
    <mergeCell ref="M2:N2"/>
    <mergeCell ref="M1:N1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D237-CCDC-434A-BC82-F12B064F4E78}">
  <dimension ref="A1:N62"/>
  <sheetViews>
    <sheetView topLeftCell="H1" workbookViewId="0">
      <selection activeCell="L9" sqref="L9"/>
    </sheetView>
  </sheetViews>
  <sheetFormatPr defaultRowHeight="14.4" x14ac:dyDescent="0.3"/>
  <cols>
    <col min="1" max="1" width="33" bestFit="1" customWidth="1"/>
    <col min="2" max="2" width="28.33203125" style="9" bestFit="1" customWidth="1"/>
    <col min="3" max="3" width="14.77734375" style="9" customWidth="1"/>
    <col min="4" max="4" width="8.77734375" style="14" customWidth="1"/>
    <col min="5" max="5" width="14.77734375" style="9" customWidth="1"/>
    <col min="6" max="6" width="8.77734375" style="14" customWidth="1"/>
    <col min="7" max="7" width="14.77734375" style="9" customWidth="1"/>
    <col min="8" max="8" width="8.77734375" style="14" customWidth="1"/>
    <col min="9" max="9" width="14.77734375" style="9" customWidth="1"/>
    <col min="10" max="10" width="8.77734375" style="14" customWidth="1"/>
    <col min="11" max="11" width="14.77734375" style="9" customWidth="1"/>
    <col min="12" max="12" width="8.77734375" style="14" customWidth="1"/>
    <col min="13" max="13" width="14.77734375" style="9" customWidth="1"/>
    <col min="14" max="14" width="8.77734375" style="14" customWidth="1"/>
  </cols>
  <sheetData>
    <row r="1" spans="1:14" s="1" customFormat="1" ht="105" customHeight="1" x14ac:dyDescent="0.25">
      <c r="A1" s="8" t="s">
        <v>60</v>
      </c>
      <c r="B1" s="51" t="s">
        <v>137</v>
      </c>
      <c r="C1" s="76" t="s">
        <v>88</v>
      </c>
      <c r="D1" s="76"/>
      <c r="E1" s="77" t="s">
        <v>89</v>
      </c>
      <c r="F1" s="77"/>
      <c r="G1" s="78" t="s">
        <v>90</v>
      </c>
      <c r="H1" s="78"/>
      <c r="I1" s="79" t="s">
        <v>91</v>
      </c>
      <c r="J1" s="79"/>
      <c r="K1" s="80" t="s">
        <v>94</v>
      </c>
      <c r="L1" s="80"/>
      <c r="M1" s="75" t="s">
        <v>95</v>
      </c>
      <c r="N1" s="75"/>
    </row>
    <row r="2" spans="1:14" s="1" customFormat="1" x14ac:dyDescent="0.25">
      <c r="A2" s="58" t="s">
        <v>112</v>
      </c>
      <c r="B2" s="58">
        <v>2021</v>
      </c>
      <c r="C2" s="75" t="s">
        <v>114</v>
      </c>
      <c r="D2" s="75"/>
      <c r="E2" s="75" t="s">
        <v>114</v>
      </c>
      <c r="F2" s="75"/>
      <c r="G2" s="75" t="s">
        <v>114</v>
      </c>
      <c r="H2" s="75"/>
      <c r="I2" s="75" t="s">
        <v>114</v>
      </c>
      <c r="J2" s="75"/>
      <c r="K2" s="75" t="s">
        <v>114</v>
      </c>
      <c r="L2" s="75"/>
      <c r="M2" s="75" t="s">
        <v>114</v>
      </c>
      <c r="N2" s="75"/>
    </row>
    <row r="3" spans="1:14" s="1" customFormat="1" ht="24.6" customHeight="1" x14ac:dyDescent="0.25">
      <c r="A3" s="8" t="s">
        <v>65</v>
      </c>
      <c r="B3" s="51" t="s">
        <v>68</v>
      </c>
      <c r="C3" s="51" t="s">
        <v>68</v>
      </c>
      <c r="D3" s="59" t="s">
        <v>0</v>
      </c>
      <c r="E3" s="51" t="s">
        <v>68</v>
      </c>
      <c r="F3" s="59" t="s">
        <v>0</v>
      </c>
      <c r="G3" s="51" t="s">
        <v>68</v>
      </c>
      <c r="H3" s="59" t="s">
        <v>0</v>
      </c>
      <c r="I3" s="51" t="s">
        <v>68</v>
      </c>
      <c r="J3" s="59" t="s">
        <v>0</v>
      </c>
      <c r="K3" s="51" t="s">
        <v>68</v>
      </c>
      <c r="L3" s="59" t="s">
        <v>0</v>
      </c>
      <c r="M3" s="51" t="s">
        <v>68</v>
      </c>
      <c r="N3" s="59" t="s">
        <v>0</v>
      </c>
    </row>
    <row r="4" spans="1:14" x14ac:dyDescent="0.3">
      <c r="A4" t="s">
        <v>59</v>
      </c>
      <c r="B4" s="9">
        <v>110</v>
      </c>
      <c r="C4" s="9">
        <v>0</v>
      </c>
      <c r="D4" s="14">
        <f>C4/B4</f>
        <v>0</v>
      </c>
      <c r="E4" s="9">
        <v>1</v>
      </c>
      <c r="F4" s="14">
        <f>E4/B4</f>
        <v>9.0909090909090905E-3</v>
      </c>
      <c r="G4" s="9">
        <v>0</v>
      </c>
      <c r="H4" s="14">
        <f>G4/B4</f>
        <v>0</v>
      </c>
      <c r="I4" s="9">
        <v>0</v>
      </c>
      <c r="J4" s="14">
        <f>I4/B4</f>
        <v>0</v>
      </c>
      <c r="K4" s="9">
        <v>0</v>
      </c>
      <c r="L4" s="14">
        <f>K4/B4</f>
        <v>0</v>
      </c>
      <c r="M4" s="9">
        <f>G4+I4+K4</f>
        <v>0</v>
      </c>
      <c r="N4" s="14">
        <f>M4/B4</f>
        <v>0</v>
      </c>
    </row>
    <row r="5" spans="1:14" x14ac:dyDescent="0.3">
      <c r="A5" t="s">
        <v>58</v>
      </c>
      <c r="B5" s="9" t="s">
        <v>67</v>
      </c>
      <c r="C5" s="9" t="s">
        <v>67</v>
      </c>
      <c r="D5" s="9" t="s">
        <v>67</v>
      </c>
      <c r="E5" s="9" t="s">
        <v>67</v>
      </c>
      <c r="F5" s="9" t="s">
        <v>67</v>
      </c>
      <c r="G5" s="9" t="s">
        <v>67</v>
      </c>
      <c r="H5" s="9" t="s">
        <v>67</v>
      </c>
      <c r="I5" s="9" t="s">
        <v>67</v>
      </c>
      <c r="J5" s="9" t="s">
        <v>67</v>
      </c>
      <c r="K5" s="9" t="s">
        <v>67</v>
      </c>
      <c r="L5" s="9" t="s">
        <v>67</v>
      </c>
      <c r="M5" s="9" t="s">
        <v>67</v>
      </c>
      <c r="N5" s="9" t="s">
        <v>67</v>
      </c>
    </row>
    <row r="6" spans="1:14" x14ac:dyDescent="0.3">
      <c r="A6" t="s">
        <v>57</v>
      </c>
      <c r="B6" s="9">
        <v>184</v>
      </c>
      <c r="C6" s="9">
        <v>0</v>
      </c>
      <c r="D6" s="14">
        <f t="shared" ref="D6:D59" si="0">C6/B6</f>
        <v>0</v>
      </c>
      <c r="E6" s="9">
        <v>0</v>
      </c>
      <c r="F6" s="14">
        <f t="shared" ref="F6:F59" si="1">E6/B6</f>
        <v>0</v>
      </c>
      <c r="G6" s="9">
        <v>0</v>
      </c>
      <c r="H6" s="14">
        <f t="shared" ref="H6:H59" si="2">G6/B6</f>
        <v>0</v>
      </c>
      <c r="I6" s="9">
        <v>0</v>
      </c>
      <c r="J6" s="14">
        <f t="shared" ref="J6:J59" si="3">I6/B6</f>
        <v>0</v>
      </c>
      <c r="K6" s="9">
        <v>0</v>
      </c>
      <c r="L6" s="14">
        <f t="shared" ref="L6:L59" si="4">K6/B6</f>
        <v>0</v>
      </c>
      <c r="M6" s="9">
        <f t="shared" ref="M6:M59" si="5">G6+I6+K6</f>
        <v>0</v>
      </c>
      <c r="N6" s="14">
        <f t="shared" ref="N6:N59" si="6">M6/B6</f>
        <v>0</v>
      </c>
    </row>
    <row r="7" spans="1:14" x14ac:dyDescent="0.3">
      <c r="A7" t="s">
        <v>56</v>
      </c>
      <c r="B7" s="9">
        <v>1009</v>
      </c>
      <c r="C7" s="9">
        <v>82</v>
      </c>
      <c r="D7" s="14">
        <f t="shared" si="0"/>
        <v>8.126858275520317E-2</v>
      </c>
      <c r="E7" s="9">
        <v>9</v>
      </c>
      <c r="F7" s="14">
        <f t="shared" si="1"/>
        <v>8.9197224975222991E-3</v>
      </c>
      <c r="G7" s="9">
        <v>6</v>
      </c>
      <c r="H7" s="14">
        <f t="shared" si="2"/>
        <v>5.9464816650148661E-3</v>
      </c>
      <c r="I7" s="9">
        <v>9</v>
      </c>
      <c r="J7" s="14">
        <f t="shared" si="3"/>
        <v>8.9197224975222991E-3</v>
      </c>
      <c r="K7" s="9">
        <v>13</v>
      </c>
      <c r="L7" s="14">
        <f t="shared" si="4"/>
        <v>1.288404360753221E-2</v>
      </c>
      <c r="M7" s="9">
        <f t="shared" si="5"/>
        <v>28</v>
      </c>
      <c r="N7" s="14">
        <f t="shared" si="6"/>
        <v>2.7750247770069375E-2</v>
      </c>
    </row>
    <row r="8" spans="1:14" x14ac:dyDescent="0.3">
      <c r="A8" t="s">
        <v>55</v>
      </c>
      <c r="B8" s="9">
        <v>725</v>
      </c>
      <c r="C8" s="9">
        <v>0</v>
      </c>
      <c r="D8" s="14">
        <f t="shared" si="0"/>
        <v>0</v>
      </c>
      <c r="E8" s="9">
        <v>0</v>
      </c>
      <c r="F8" s="14">
        <f t="shared" si="1"/>
        <v>0</v>
      </c>
      <c r="G8" s="9">
        <v>0</v>
      </c>
      <c r="H8" s="14">
        <f t="shared" si="2"/>
        <v>0</v>
      </c>
      <c r="I8" s="9">
        <v>0</v>
      </c>
      <c r="J8" s="14">
        <f t="shared" si="3"/>
        <v>0</v>
      </c>
      <c r="K8" s="9">
        <v>0</v>
      </c>
      <c r="L8" s="14">
        <f t="shared" si="4"/>
        <v>0</v>
      </c>
      <c r="M8" s="9">
        <f t="shared" si="5"/>
        <v>0</v>
      </c>
      <c r="N8" s="14">
        <f t="shared" si="6"/>
        <v>0</v>
      </c>
    </row>
    <row r="9" spans="1:14" x14ac:dyDescent="0.3">
      <c r="A9" t="s">
        <v>54</v>
      </c>
      <c r="B9" s="9">
        <v>2484</v>
      </c>
      <c r="C9" s="9">
        <v>15</v>
      </c>
      <c r="D9" s="14">
        <f t="shared" si="0"/>
        <v>6.038647342995169E-3</v>
      </c>
      <c r="E9" s="9">
        <v>0</v>
      </c>
      <c r="F9" s="14">
        <f t="shared" si="1"/>
        <v>0</v>
      </c>
      <c r="G9" s="9">
        <v>182</v>
      </c>
      <c r="H9" s="14">
        <f t="shared" si="2"/>
        <v>7.3268921095008058E-2</v>
      </c>
      <c r="I9" s="9">
        <v>615</v>
      </c>
      <c r="J9" s="14">
        <f t="shared" si="3"/>
        <v>0.24758454106280192</v>
      </c>
      <c r="K9" s="9">
        <v>1224</v>
      </c>
      <c r="L9" s="14">
        <f t="shared" si="4"/>
        <v>0.49275362318840582</v>
      </c>
      <c r="M9" s="9">
        <f t="shared" si="5"/>
        <v>2021</v>
      </c>
      <c r="N9" s="14">
        <f t="shared" si="6"/>
        <v>0.81360708534621573</v>
      </c>
    </row>
    <row r="10" spans="1:14" x14ac:dyDescent="0.3">
      <c r="A10" t="s">
        <v>53</v>
      </c>
      <c r="B10" s="9">
        <v>33</v>
      </c>
      <c r="C10" s="9">
        <v>0</v>
      </c>
      <c r="D10" s="14">
        <f t="shared" si="0"/>
        <v>0</v>
      </c>
      <c r="E10" s="9">
        <v>0</v>
      </c>
      <c r="F10" s="14">
        <f t="shared" si="1"/>
        <v>0</v>
      </c>
      <c r="G10" s="9">
        <v>1</v>
      </c>
      <c r="H10" s="14">
        <f t="shared" si="2"/>
        <v>3.0303030303030304E-2</v>
      </c>
      <c r="I10" s="9">
        <v>3</v>
      </c>
      <c r="J10" s="14">
        <f t="shared" si="3"/>
        <v>9.0909090909090912E-2</v>
      </c>
      <c r="K10" s="9">
        <v>29</v>
      </c>
      <c r="L10" s="14">
        <f t="shared" si="4"/>
        <v>0.87878787878787878</v>
      </c>
      <c r="M10" s="9">
        <f t="shared" si="5"/>
        <v>33</v>
      </c>
      <c r="N10" s="14">
        <f t="shared" si="6"/>
        <v>1</v>
      </c>
    </row>
    <row r="11" spans="1:14" x14ac:dyDescent="0.3">
      <c r="A11" t="s">
        <v>52</v>
      </c>
      <c r="B11" s="9">
        <v>52</v>
      </c>
      <c r="C11" s="9">
        <v>0</v>
      </c>
      <c r="D11" s="14">
        <f t="shared" si="0"/>
        <v>0</v>
      </c>
      <c r="E11" s="9">
        <v>0</v>
      </c>
      <c r="F11" s="14">
        <f t="shared" si="1"/>
        <v>0</v>
      </c>
      <c r="G11" s="9">
        <v>0</v>
      </c>
      <c r="H11" s="14">
        <f t="shared" si="2"/>
        <v>0</v>
      </c>
      <c r="I11" s="9">
        <v>0</v>
      </c>
      <c r="J11" s="14">
        <f t="shared" si="3"/>
        <v>0</v>
      </c>
      <c r="K11" s="9">
        <v>0</v>
      </c>
      <c r="L11" s="14">
        <f t="shared" si="4"/>
        <v>0</v>
      </c>
      <c r="M11" s="9">
        <f t="shared" si="5"/>
        <v>0</v>
      </c>
      <c r="N11" s="14">
        <f t="shared" si="6"/>
        <v>0</v>
      </c>
    </row>
    <row r="12" spans="1:14" x14ac:dyDescent="0.3">
      <c r="A12" t="s">
        <v>51</v>
      </c>
      <c r="B12" s="9">
        <v>347</v>
      </c>
      <c r="C12" s="9">
        <v>7</v>
      </c>
      <c r="D12" s="14">
        <f t="shared" si="0"/>
        <v>2.0172910662824207E-2</v>
      </c>
      <c r="E12" s="9">
        <v>36</v>
      </c>
      <c r="F12" s="14">
        <f t="shared" si="1"/>
        <v>0.1037463976945245</v>
      </c>
      <c r="G12" s="9">
        <v>28</v>
      </c>
      <c r="H12" s="14">
        <f t="shared" si="2"/>
        <v>8.069164265129683E-2</v>
      </c>
      <c r="I12" s="9">
        <v>0</v>
      </c>
      <c r="J12" s="14">
        <f t="shared" si="3"/>
        <v>0</v>
      </c>
      <c r="K12" s="9">
        <v>0</v>
      </c>
      <c r="L12" s="14">
        <f t="shared" si="4"/>
        <v>0</v>
      </c>
      <c r="M12" s="9">
        <f t="shared" si="5"/>
        <v>28</v>
      </c>
      <c r="N12" s="14">
        <f t="shared" si="6"/>
        <v>8.069164265129683E-2</v>
      </c>
    </row>
    <row r="13" spans="1:14" x14ac:dyDescent="0.3">
      <c r="A13" t="s">
        <v>50</v>
      </c>
      <c r="B13" s="9">
        <v>2588</v>
      </c>
      <c r="C13" s="9">
        <v>518</v>
      </c>
      <c r="D13" s="14">
        <f t="shared" si="0"/>
        <v>0.20015455950540958</v>
      </c>
      <c r="E13" s="9">
        <v>282</v>
      </c>
      <c r="F13" s="14">
        <f t="shared" si="1"/>
        <v>0.10896445131375579</v>
      </c>
      <c r="G13" s="9">
        <v>456</v>
      </c>
      <c r="H13" s="14">
        <f t="shared" si="2"/>
        <v>0.17619783616692428</v>
      </c>
      <c r="I13" s="9">
        <v>86</v>
      </c>
      <c r="J13" s="14">
        <f t="shared" si="3"/>
        <v>3.3230293663060281E-2</v>
      </c>
      <c r="K13" s="9">
        <v>128</v>
      </c>
      <c r="L13" s="14">
        <f t="shared" si="4"/>
        <v>4.945904173106646E-2</v>
      </c>
      <c r="M13" s="9">
        <f t="shared" si="5"/>
        <v>670</v>
      </c>
      <c r="N13" s="14">
        <f t="shared" si="6"/>
        <v>0.25888717156105101</v>
      </c>
    </row>
    <row r="14" spans="1:14" x14ac:dyDescent="0.3">
      <c r="A14" t="s">
        <v>49</v>
      </c>
      <c r="B14" s="9">
        <v>2</v>
      </c>
      <c r="C14" s="9">
        <v>0</v>
      </c>
      <c r="D14" s="14">
        <f t="shared" si="0"/>
        <v>0</v>
      </c>
      <c r="E14" s="9">
        <v>0</v>
      </c>
      <c r="F14" s="14">
        <f t="shared" si="1"/>
        <v>0</v>
      </c>
      <c r="G14" s="9">
        <v>0</v>
      </c>
      <c r="H14" s="14">
        <f t="shared" si="2"/>
        <v>0</v>
      </c>
      <c r="I14" s="9">
        <v>0</v>
      </c>
      <c r="J14" s="14">
        <f t="shared" si="3"/>
        <v>0</v>
      </c>
      <c r="K14" s="9">
        <v>0</v>
      </c>
      <c r="L14" s="14">
        <f t="shared" si="4"/>
        <v>0</v>
      </c>
      <c r="M14" s="9">
        <f t="shared" si="5"/>
        <v>0</v>
      </c>
      <c r="N14" s="14">
        <f t="shared" si="6"/>
        <v>0</v>
      </c>
    </row>
    <row r="15" spans="1:14" x14ac:dyDescent="0.3">
      <c r="A15" t="s">
        <v>48</v>
      </c>
      <c r="B15" s="9">
        <v>17</v>
      </c>
      <c r="C15" s="9">
        <v>0</v>
      </c>
      <c r="D15" s="14">
        <f t="shared" si="0"/>
        <v>0</v>
      </c>
      <c r="E15" s="9">
        <v>1</v>
      </c>
      <c r="F15" s="14">
        <f t="shared" si="1"/>
        <v>5.8823529411764705E-2</v>
      </c>
      <c r="G15" s="9">
        <v>0</v>
      </c>
      <c r="H15" s="14">
        <f t="shared" si="2"/>
        <v>0</v>
      </c>
      <c r="I15" s="9">
        <v>0</v>
      </c>
      <c r="J15" s="14">
        <f t="shared" si="3"/>
        <v>0</v>
      </c>
      <c r="K15" s="9">
        <v>0</v>
      </c>
      <c r="L15" s="14">
        <f t="shared" si="4"/>
        <v>0</v>
      </c>
      <c r="M15" s="9">
        <f t="shared" si="5"/>
        <v>0</v>
      </c>
      <c r="N15" s="14">
        <f t="shared" si="6"/>
        <v>0</v>
      </c>
    </row>
    <row r="16" spans="1:14" x14ac:dyDescent="0.3">
      <c r="A16" t="s">
        <v>47</v>
      </c>
      <c r="B16" s="9">
        <v>19</v>
      </c>
      <c r="C16" s="9">
        <v>0</v>
      </c>
      <c r="D16" s="14">
        <f t="shared" si="0"/>
        <v>0</v>
      </c>
      <c r="E16" s="9">
        <v>0</v>
      </c>
      <c r="F16" s="14">
        <f t="shared" si="1"/>
        <v>0</v>
      </c>
      <c r="G16" s="9">
        <v>0</v>
      </c>
      <c r="H16" s="14">
        <f t="shared" si="2"/>
        <v>0</v>
      </c>
      <c r="I16" s="9">
        <v>0</v>
      </c>
      <c r="J16" s="14">
        <f t="shared" si="3"/>
        <v>0</v>
      </c>
      <c r="K16" s="9">
        <v>0</v>
      </c>
      <c r="L16" s="14">
        <f t="shared" si="4"/>
        <v>0</v>
      </c>
      <c r="M16" s="9">
        <f t="shared" si="5"/>
        <v>0</v>
      </c>
      <c r="N16" s="14">
        <f t="shared" si="6"/>
        <v>0</v>
      </c>
    </row>
    <row r="17" spans="1:14" x14ac:dyDescent="0.3">
      <c r="A17" t="s">
        <v>46</v>
      </c>
      <c r="B17" s="9">
        <v>9</v>
      </c>
      <c r="C17" s="9">
        <v>0</v>
      </c>
      <c r="D17" s="14">
        <f t="shared" si="0"/>
        <v>0</v>
      </c>
      <c r="E17" s="9">
        <v>0</v>
      </c>
      <c r="F17" s="14">
        <f t="shared" si="1"/>
        <v>0</v>
      </c>
      <c r="G17" s="9">
        <v>0</v>
      </c>
      <c r="H17" s="14">
        <f t="shared" si="2"/>
        <v>0</v>
      </c>
      <c r="I17" s="9">
        <v>0</v>
      </c>
      <c r="J17" s="14">
        <f t="shared" si="3"/>
        <v>0</v>
      </c>
      <c r="K17" s="9">
        <v>0</v>
      </c>
      <c r="L17" s="14">
        <f t="shared" si="4"/>
        <v>0</v>
      </c>
      <c r="M17" s="9">
        <f t="shared" si="5"/>
        <v>0</v>
      </c>
      <c r="N17" s="14">
        <f t="shared" si="6"/>
        <v>0</v>
      </c>
    </row>
    <row r="18" spans="1:14" x14ac:dyDescent="0.3">
      <c r="A18" t="s">
        <v>45</v>
      </c>
      <c r="B18" s="9">
        <v>322</v>
      </c>
      <c r="C18" s="9">
        <v>0</v>
      </c>
      <c r="D18" s="14">
        <f t="shared" si="0"/>
        <v>0</v>
      </c>
      <c r="E18" s="9">
        <v>0</v>
      </c>
      <c r="F18" s="14">
        <f t="shared" si="1"/>
        <v>0</v>
      </c>
      <c r="G18" s="9">
        <v>0</v>
      </c>
      <c r="H18" s="14">
        <f t="shared" si="2"/>
        <v>0</v>
      </c>
      <c r="I18" s="9">
        <v>0</v>
      </c>
      <c r="J18" s="14">
        <f t="shared" si="3"/>
        <v>0</v>
      </c>
      <c r="K18" s="9">
        <v>0</v>
      </c>
      <c r="L18" s="14">
        <f t="shared" si="4"/>
        <v>0</v>
      </c>
      <c r="M18" s="9">
        <f t="shared" si="5"/>
        <v>0</v>
      </c>
      <c r="N18" s="14">
        <f t="shared" si="6"/>
        <v>0</v>
      </c>
    </row>
    <row r="19" spans="1:14" x14ac:dyDescent="0.3">
      <c r="A19" t="s">
        <v>44</v>
      </c>
      <c r="B19" s="9">
        <v>8</v>
      </c>
      <c r="C19" s="9">
        <v>0</v>
      </c>
      <c r="D19" s="14">
        <f t="shared" si="0"/>
        <v>0</v>
      </c>
      <c r="E19" s="9">
        <v>0</v>
      </c>
      <c r="F19" s="14">
        <f t="shared" si="1"/>
        <v>0</v>
      </c>
      <c r="G19" s="9">
        <v>0</v>
      </c>
      <c r="H19" s="14">
        <f t="shared" si="2"/>
        <v>0</v>
      </c>
      <c r="I19" s="9">
        <v>0</v>
      </c>
      <c r="J19" s="14">
        <f t="shared" si="3"/>
        <v>0</v>
      </c>
      <c r="K19" s="9">
        <v>0</v>
      </c>
      <c r="L19" s="14">
        <f t="shared" si="4"/>
        <v>0</v>
      </c>
      <c r="M19" s="9">
        <f t="shared" si="5"/>
        <v>0</v>
      </c>
      <c r="N19" s="14">
        <f t="shared" si="6"/>
        <v>0</v>
      </c>
    </row>
    <row r="20" spans="1:14" x14ac:dyDescent="0.3">
      <c r="A20" t="s">
        <v>43</v>
      </c>
      <c r="B20" s="9">
        <v>42977</v>
      </c>
      <c r="C20" s="9">
        <v>7105</v>
      </c>
      <c r="D20" s="14">
        <f t="shared" si="0"/>
        <v>0.16532098564348371</v>
      </c>
      <c r="E20" s="9">
        <v>8559</v>
      </c>
      <c r="F20" s="14">
        <f t="shared" si="1"/>
        <v>0.19915303534448658</v>
      </c>
      <c r="G20" s="9">
        <v>5801</v>
      </c>
      <c r="H20" s="14">
        <f t="shared" si="2"/>
        <v>0.13497917490750866</v>
      </c>
      <c r="I20" s="9">
        <v>4928</v>
      </c>
      <c r="J20" s="14">
        <f t="shared" si="3"/>
        <v>0.11466598413104684</v>
      </c>
      <c r="K20" s="9">
        <v>3493</v>
      </c>
      <c r="L20" s="14">
        <f t="shared" si="4"/>
        <v>8.1276031365614163E-2</v>
      </c>
      <c r="M20" s="9">
        <f t="shared" si="5"/>
        <v>14222</v>
      </c>
      <c r="N20" s="14">
        <f t="shared" si="6"/>
        <v>0.33092119040416967</v>
      </c>
    </row>
    <row r="21" spans="1:14" x14ac:dyDescent="0.3">
      <c r="A21" t="s">
        <v>42</v>
      </c>
      <c r="B21" s="9">
        <v>1616</v>
      </c>
      <c r="C21" s="9">
        <v>300</v>
      </c>
      <c r="D21" s="14">
        <f t="shared" si="0"/>
        <v>0.18564356435643564</v>
      </c>
      <c r="E21" s="9">
        <v>145</v>
      </c>
      <c r="F21" s="14">
        <f t="shared" si="1"/>
        <v>8.9727722772277224E-2</v>
      </c>
      <c r="G21" s="9">
        <v>189</v>
      </c>
      <c r="H21" s="14">
        <f t="shared" si="2"/>
        <v>0.11695544554455446</v>
      </c>
      <c r="I21" s="9">
        <v>23</v>
      </c>
      <c r="J21" s="14">
        <f t="shared" si="3"/>
        <v>1.4232673267326733E-2</v>
      </c>
      <c r="K21" s="9">
        <v>3</v>
      </c>
      <c r="L21" s="14">
        <f t="shared" si="4"/>
        <v>1.8564356435643563E-3</v>
      </c>
      <c r="M21" s="9">
        <f t="shared" si="5"/>
        <v>215</v>
      </c>
      <c r="N21" s="14">
        <f t="shared" si="6"/>
        <v>0.13304455445544555</v>
      </c>
    </row>
    <row r="22" spans="1:14" x14ac:dyDescent="0.3">
      <c r="A22" t="s">
        <v>41</v>
      </c>
      <c r="B22" s="9">
        <v>1835</v>
      </c>
      <c r="C22" s="9">
        <v>63</v>
      </c>
      <c r="D22" s="14">
        <f t="shared" si="0"/>
        <v>3.4332425068119891E-2</v>
      </c>
      <c r="E22" s="9">
        <v>3</v>
      </c>
      <c r="F22" s="14">
        <f t="shared" si="1"/>
        <v>1.6348773841961854E-3</v>
      </c>
      <c r="G22" s="9">
        <v>0</v>
      </c>
      <c r="H22" s="14">
        <f t="shared" si="2"/>
        <v>0</v>
      </c>
      <c r="I22" s="9">
        <v>0</v>
      </c>
      <c r="J22" s="14">
        <f t="shared" si="3"/>
        <v>0</v>
      </c>
      <c r="K22" s="9">
        <v>0</v>
      </c>
      <c r="L22" s="14">
        <f t="shared" si="4"/>
        <v>0</v>
      </c>
      <c r="M22" s="9">
        <f t="shared" si="5"/>
        <v>0</v>
      </c>
      <c r="N22" s="14">
        <f t="shared" si="6"/>
        <v>0</v>
      </c>
    </row>
    <row r="23" spans="1:14" x14ac:dyDescent="0.3">
      <c r="A23" t="s">
        <v>40</v>
      </c>
      <c r="B23" s="9">
        <v>14521</v>
      </c>
      <c r="C23" s="9">
        <v>2414</v>
      </c>
      <c r="D23" s="14">
        <f t="shared" si="0"/>
        <v>0.16624199435300599</v>
      </c>
      <c r="E23" s="9">
        <v>569</v>
      </c>
      <c r="F23" s="14">
        <f t="shared" si="1"/>
        <v>3.9184629157771503E-2</v>
      </c>
      <c r="G23" s="9">
        <v>673</v>
      </c>
      <c r="H23" s="14">
        <f t="shared" si="2"/>
        <v>4.6346670339508296E-2</v>
      </c>
      <c r="I23" s="9">
        <v>0</v>
      </c>
      <c r="J23" s="14">
        <f t="shared" si="3"/>
        <v>0</v>
      </c>
      <c r="K23" s="9">
        <v>0</v>
      </c>
      <c r="L23" s="14">
        <f t="shared" si="4"/>
        <v>0</v>
      </c>
      <c r="M23" s="9">
        <f t="shared" si="5"/>
        <v>673</v>
      </c>
      <c r="N23" s="14">
        <f t="shared" si="6"/>
        <v>4.6346670339508296E-2</v>
      </c>
    </row>
    <row r="24" spans="1:14" x14ac:dyDescent="0.3">
      <c r="A24" t="s">
        <v>39</v>
      </c>
      <c r="B24" s="9">
        <v>757</v>
      </c>
      <c r="C24" s="9">
        <v>0</v>
      </c>
      <c r="D24" s="14">
        <f t="shared" si="0"/>
        <v>0</v>
      </c>
      <c r="E24" s="9">
        <v>0</v>
      </c>
      <c r="F24" s="14">
        <f t="shared" si="1"/>
        <v>0</v>
      </c>
      <c r="G24" s="9">
        <v>0</v>
      </c>
      <c r="H24" s="14">
        <f t="shared" si="2"/>
        <v>0</v>
      </c>
      <c r="I24" s="9">
        <v>0</v>
      </c>
      <c r="J24" s="14">
        <f t="shared" si="3"/>
        <v>0</v>
      </c>
      <c r="K24" s="9">
        <v>0</v>
      </c>
      <c r="L24" s="14">
        <f t="shared" si="4"/>
        <v>0</v>
      </c>
      <c r="M24" s="9">
        <f t="shared" si="5"/>
        <v>0</v>
      </c>
      <c r="N24" s="14">
        <f t="shared" si="6"/>
        <v>0</v>
      </c>
    </row>
    <row r="25" spans="1:14" x14ac:dyDescent="0.3">
      <c r="A25" t="s">
        <v>38</v>
      </c>
      <c r="B25" s="9">
        <v>3</v>
      </c>
      <c r="C25" s="9">
        <v>0</v>
      </c>
      <c r="D25" s="14">
        <f t="shared" si="0"/>
        <v>0</v>
      </c>
      <c r="E25" s="9">
        <v>0</v>
      </c>
      <c r="F25" s="14">
        <f t="shared" si="1"/>
        <v>0</v>
      </c>
      <c r="G25" s="9">
        <v>0</v>
      </c>
      <c r="H25" s="14">
        <f t="shared" si="2"/>
        <v>0</v>
      </c>
      <c r="I25" s="9">
        <v>0</v>
      </c>
      <c r="J25" s="14">
        <f t="shared" si="3"/>
        <v>0</v>
      </c>
      <c r="K25" s="9">
        <v>0</v>
      </c>
      <c r="L25" s="14">
        <f t="shared" si="4"/>
        <v>0</v>
      </c>
      <c r="M25" s="9">
        <f t="shared" si="5"/>
        <v>0</v>
      </c>
      <c r="N25" s="14">
        <f t="shared" si="6"/>
        <v>0</v>
      </c>
    </row>
    <row r="26" spans="1:14" x14ac:dyDescent="0.3">
      <c r="A26" t="s">
        <v>37</v>
      </c>
      <c r="B26" s="9">
        <v>318</v>
      </c>
      <c r="C26" s="9">
        <v>0</v>
      </c>
      <c r="D26" s="14">
        <f t="shared" si="0"/>
        <v>0</v>
      </c>
      <c r="E26" s="9">
        <v>0</v>
      </c>
      <c r="F26" s="14">
        <f t="shared" si="1"/>
        <v>0</v>
      </c>
      <c r="G26" s="9">
        <v>0</v>
      </c>
      <c r="H26" s="14">
        <f t="shared" si="2"/>
        <v>0</v>
      </c>
      <c r="I26" s="9">
        <v>0</v>
      </c>
      <c r="J26" s="14">
        <f t="shared" si="3"/>
        <v>0</v>
      </c>
      <c r="K26" s="9">
        <v>0</v>
      </c>
      <c r="L26" s="14">
        <f t="shared" si="4"/>
        <v>0</v>
      </c>
      <c r="M26" s="9">
        <f t="shared" si="5"/>
        <v>0</v>
      </c>
      <c r="N26" s="14">
        <f t="shared" si="6"/>
        <v>0</v>
      </c>
    </row>
    <row r="27" spans="1:14" x14ac:dyDescent="0.3">
      <c r="A27" t="s">
        <v>36</v>
      </c>
      <c r="B27" s="9">
        <v>219</v>
      </c>
      <c r="C27" s="9">
        <v>56</v>
      </c>
      <c r="D27" s="14">
        <f t="shared" si="0"/>
        <v>0.25570776255707761</v>
      </c>
      <c r="E27" s="9">
        <v>52</v>
      </c>
      <c r="F27" s="14">
        <f t="shared" si="1"/>
        <v>0.23744292237442921</v>
      </c>
      <c r="G27" s="9">
        <v>22</v>
      </c>
      <c r="H27" s="14">
        <f t="shared" si="2"/>
        <v>0.1004566210045662</v>
      </c>
      <c r="I27" s="9">
        <v>2</v>
      </c>
      <c r="J27" s="14">
        <f t="shared" si="3"/>
        <v>9.1324200913242004E-3</v>
      </c>
      <c r="K27" s="9">
        <v>0</v>
      </c>
      <c r="L27" s="14">
        <f t="shared" si="4"/>
        <v>0</v>
      </c>
      <c r="M27" s="9">
        <f t="shared" si="5"/>
        <v>24</v>
      </c>
      <c r="N27" s="14">
        <f t="shared" si="6"/>
        <v>0.1095890410958904</v>
      </c>
    </row>
    <row r="28" spans="1:14" x14ac:dyDescent="0.3">
      <c r="A28" t="s">
        <v>35</v>
      </c>
      <c r="B28" s="9">
        <v>1134</v>
      </c>
      <c r="C28" s="9">
        <v>3</v>
      </c>
      <c r="D28" s="14">
        <f t="shared" si="0"/>
        <v>2.6455026455026454E-3</v>
      </c>
      <c r="E28" s="9">
        <v>73</v>
      </c>
      <c r="F28" s="14">
        <f t="shared" si="1"/>
        <v>6.4373897707231037E-2</v>
      </c>
      <c r="G28" s="9">
        <v>535</v>
      </c>
      <c r="H28" s="14">
        <f t="shared" si="2"/>
        <v>0.47178130511463845</v>
      </c>
      <c r="I28" s="9">
        <v>60</v>
      </c>
      <c r="J28" s="14">
        <f t="shared" si="3"/>
        <v>5.2910052910052907E-2</v>
      </c>
      <c r="K28" s="9">
        <v>0</v>
      </c>
      <c r="L28" s="14">
        <f t="shared" si="4"/>
        <v>0</v>
      </c>
      <c r="M28" s="9">
        <f t="shared" si="5"/>
        <v>595</v>
      </c>
      <c r="N28" s="14">
        <f t="shared" si="6"/>
        <v>0.52469135802469136</v>
      </c>
    </row>
    <row r="29" spans="1:14" x14ac:dyDescent="0.3">
      <c r="A29" t="s">
        <v>34</v>
      </c>
      <c r="B29" s="9">
        <v>21</v>
      </c>
      <c r="C29" s="9">
        <v>0</v>
      </c>
      <c r="D29" s="14">
        <f t="shared" si="0"/>
        <v>0</v>
      </c>
      <c r="E29" s="9">
        <v>0</v>
      </c>
      <c r="F29" s="14">
        <f t="shared" si="1"/>
        <v>0</v>
      </c>
      <c r="G29" s="9">
        <v>0</v>
      </c>
      <c r="H29" s="14">
        <f t="shared" si="2"/>
        <v>0</v>
      </c>
      <c r="I29" s="9">
        <v>0</v>
      </c>
      <c r="J29" s="14">
        <f t="shared" si="3"/>
        <v>0</v>
      </c>
      <c r="K29" s="9">
        <v>0</v>
      </c>
      <c r="L29" s="14">
        <f t="shared" si="4"/>
        <v>0</v>
      </c>
      <c r="M29" s="9">
        <f t="shared" si="5"/>
        <v>0</v>
      </c>
      <c r="N29" s="14">
        <f t="shared" si="6"/>
        <v>0</v>
      </c>
    </row>
    <row r="30" spans="1:14" x14ac:dyDescent="0.3">
      <c r="A30" t="s">
        <v>33</v>
      </c>
      <c r="B30" s="9">
        <v>2</v>
      </c>
      <c r="C30" s="9">
        <v>0</v>
      </c>
      <c r="D30" s="14">
        <f t="shared" si="0"/>
        <v>0</v>
      </c>
      <c r="E30" s="9">
        <v>0</v>
      </c>
      <c r="F30" s="14">
        <f t="shared" si="1"/>
        <v>0</v>
      </c>
      <c r="G30" s="9">
        <v>0</v>
      </c>
      <c r="H30" s="14">
        <f t="shared" si="2"/>
        <v>0</v>
      </c>
      <c r="I30" s="9">
        <v>0</v>
      </c>
      <c r="J30" s="14">
        <f t="shared" si="3"/>
        <v>0</v>
      </c>
      <c r="K30" s="9">
        <v>0</v>
      </c>
      <c r="L30" s="14">
        <f t="shared" si="4"/>
        <v>0</v>
      </c>
      <c r="M30" s="9">
        <f t="shared" si="5"/>
        <v>0</v>
      </c>
      <c r="N30" s="14">
        <f t="shared" si="6"/>
        <v>0</v>
      </c>
    </row>
    <row r="31" spans="1:14" x14ac:dyDescent="0.3">
      <c r="A31" t="s">
        <v>32</v>
      </c>
      <c r="B31" s="9">
        <v>2</v>
      </c>
      <c r="C31" s="9">
        <v>0</v>
      </c>
      <c r="D31" s="14">
        <f t="shared" si="0"/>
        <v>0</v>
      </c>
      <c r="E31" s="9">
        <v>0</v>
      </c>
      <c r="F31" s="14">
        <f t="shared" si="1"/>
        <v>0</v>
      </c>
      <c r="G31" s="9">
        <v>0</v>
      </c>
      <c r="H31" s="14">
        <f t="shared" si="2"/>
        <v>0</v>
      </c>
      <c r="I31" s="9">
        <v>0</v>
      </c>
      <c r="J31" s="14">
        <f t="shared" si="3"/>
        <v>0</v>
      </c>
      <c r="K31" s="9">
        <v>0</v>
      </c>
      <c r="L31" s="14">
        <f t="shared" si="4"/>
        <v>0</v>
      </c>
      <c r="M31" s="9">
        <f t="shared" si="5"/>
        <v>0</v>
      </c>
      <c r="N31" s="14">
        <f t="shared" si="6"/>
        <v>0</v>
      </c>
    </row>
    <row r="32" spans="1:14" x14ac:dyDescent="0.3">
      <c r="A32" t="s">
        <v>31</v>
      </c>
      <c r="B32" s="9">
        <v>242</v>
      </c>
      <c r="C32" s="9">
        <v>2</v>
      </c>
      <c r="D32" s="14">
        <f t="shared" si="0"/>
        <v>8.2644628099173556E-3</v>
      </c>
      <c r="E32" s="9">
        <v>0</v>
      </c>
      <c r="F32" s="14">
        <f t="shared" si="1"/>
        <v>0</v>
      </c>
      <c r="G32" s="9">
        <v>0</v>
      </c>
      <c r="H32" s="14">
        <f t="shared" si="2"/>
        <v>0</v>
      </c>
      <c r="I32" s="9">
        <v>0</v>
      </c>
      <c r="J32" s="14">
        <f t="shared" si="3"/>
        <v>0</v>
      </c>
      <c r="K32" s="9">
        <v>0</v>
      </c>
      <c r="L32" s="14">
        <f t="shared" si="4"/>
        <v>0</v>
      </c>
      <c r="M32" s="9">
        <f t="shared" si="5"/>
        <v>0</v>
      </c>
      <c r="N32" s="14">
        <f t="shared" si="6"/>
        <v>0</v>
      </c>
    </row>
    <row r="33" spans="1:14" x14ac:dyDescent="0.3">
      <c r="A33" t="s">
        <v>30</v>
      </c>
      <c r="B33" s="9">
        <v>1434</v>
      </c>
      <c r="C33" s="9">
        <v>33</v>
      </c>
      <c r="D33" s="14">
        <f t="shared" si="0"/>
        <v>2.3012552301255231E-2</v>
      </c>
      <c r="E33" s="9">
        <v>220</v>
      </c>
      <c r="F33" s="14">
        <f t="shared" si="1"/>
        <v>0.15341701534170155</v>
      </c>
      <c r="G33" s="9">
        <v>237</v>
      </c>
      <c r="H33" s="14">
        <f t="shared" si="2"/>
        <v>0.16527196652719664</v>
      </c>
      <c r="I33" s="9">
        <v>112</v>
      </c>
      <c r="J33" s="14">
        <f t="shared" si="3"/>
        <v>7.8103207810320777E-2</v>
      </c>
      <c r="K33" s="9">
        <v>82</v>
      </c>
      <c r="L33" s="14">
        <f t="shared" si="4"/>
        <v>5.7182705718270568E-2</v>
      </c>
      <c r="M33" s="9">
        <f t="shared" si="5"/>
        <v>431</v>
      </c>
      <c r="N33" s="14">
        <f t="shared" si="6"/>
        <v>0.30055788005578798</v>
      </c>
    </row>
    <row r="34" spans="1:14" x14ac:dyDescent="0.3">
      <c r="A34" t="s">
        <v>29</v>
      </c>
      <c r="B34" s="9" t="s">
        <v>67</v>
      </c>
      <c r="C34" s="9" t="s">
        <v>67</v>
      </c>
      <c r="D34" s="9" t="s">
        <v>67</v>
      </c>
      <c r="E34" s="9" t="s">
        <v>67</v>
      </c>
      <c r="F34" s="9" t="s">
        <v>67</v>
      </c>
      <c r="G34" s="9" t="s">
        <v>67</v>
      </c>
      <c r="H34" s="9" t="s">
        <v>67</v>
      </c>
      <c r="I34" s="9" t="s">
        <v>67</v>
      </c>
      <c r="J34" s="9" t="s">
        <v>67</v>
      </c>
      <c r="K34" s="9" t="s">
        <v>67</v>
      </c>
      <c r="L34" s="9" t="s">
        <v>67</v>
      </c>
      <c r="M34" s="9" t="s">
        <v>67</v>
      </c>
      <c r="N34" s="9" t="s">
        <v>67</v>
      </c>
    </row>
    <row r="35" spans="1:14" x14ac:dyDescent="0.3">
      <c r="A35" t="s">
        <v>28</v>
      </c>
      <c r="B35" s="9">
        <v>1148</v>
      </c>
      <c r="C35" s="9">
        <v>167</v>
      </c>
      <c r="D35" s="14">
        <f t="shared" si="0"/>
        <v>0.14547038327526132</v>
      </c>
      <c r="E35" s="9">
        <v>47</v>
      </c>
      <c r="F35" s="14">
        <f t="shared" si="1"/>
        <v>4.0940766550522645E-2</v>
      </c>
      <c r="G35" s="9">
        <v>51</v>
      </c>
      <c r="H35" s="14">
        <f t="shared" si="2"/>
        <v>4.442508710801394E-2</v>
      </c>
      <c r="I35" s="9">
        <v>412</v>
      </c>
      <c r="J35" s="14">
        <f t="shared" si="3"/>
        <v>0.35888501742160278</v>
      </c>
      <c r="K35" s="9">
        <v>412</v>
      </c>
      <c r="L35" s="14">
        <f t="shared" si="4"/>
        <v>0.35888501742160278</v>
      </c>
      <c r="M35" s="9">
        <f t="shared" si="5"/>
        <v>875</v>
      </c>
      <c r="N35" s="14">
        <f t="shared" si="6"/>
        <v>0.76219512195121952</v>
      </c>
    </row>
    <row r="36" spans="1:14" x14ac:dyDescent="0.3">
      <c r="A36" t="s">
        <v>27</v>
      </c>
      <c r="B36" s="9">
        <v>22</v>
      </c>
      <c r="C36" s="9">
        <v>0</v>
      </c>
      <c r="D36" s="14">
        <f t="shared" si="0"/>
        <v>0</v>
      </c>
      <c r="E36" s="9">
        <v>0</v>
      </c>
      <c r="F36" s="14">
        <f t="shared" si="1"/>
        <v>0</v>
      </c>
      <c r="G36" s="9">
        <v>0</v>
      </c>
      <c r="H36" s="14">
        <f t="shared" si="2"/>
        <v>0</v>
      </c>
      <c r="I36" s="9">
        <v>0</v>
      </c>
      <c r="J36" s="14">
        <f t="shared" si="3"/>
        <v>0</v>
      </c>
      <c r="K36" s="9">
        <v>0</v>
      </c>
      <c r="L36" s="14">
        <f t="shared" si="4"/>
        <v>0</v>
      </c>
      <c r="M36" s="9">
        <f t="shared" si="5"/>
        <v>0</v>
      </c>
      <c r="N36" s="14">
        <f t="shared" si="6"/>
        <v>0</v>
      </c>
    </row>
    <row r="37" spans="1:14" x14ac:dyDescent="0.3">
      <c r="A37" t="s">
        <v>26</v>
      </c>
      <c r="B37" s="9">
        <v>226</v>
      </c>
      <c r="C37" s="9">
        <v>0</v>
      </c>
      <c r="D37" s="14">
        <f t="shared" si="0"/>
        <v>0</v>
      </c>
      <c r="E37" s="9">
        <v>0</v>
      </c>
      <c r="F37" s="14">
        <f t="shared" si="1"/>
        <v>0</v>
      </c>
      <c r="G37" s="9">
        <v>0</v>
      </c>
      <c r="H37" s="14">
        <f t="shared" si="2"/>
        <v>0</v>
      </c>
      <c r="I37" s="9">
        <v>0</v>
      </c>
      <c r="J37" s="14">
        <f t="shared" si="3"/>
        <v>0</v>
      </c>
      <c r="K37" s="9">
        <v>0</v>
      </c>
      <c r="L37" s="14">
        <f t="shared" si="4"/>
        <v>0</v>
      </c>
      <c r="M37" s="9">
        <f t="shared" si="5"/>
        <v>0</v>
      </c>
      <c r="N37" s="14">
        <f t="shared" si="6"/>
        <v>0</v>
      </c>
    </row>
    <row r="38" spans="1:14" x14ac:dyDescent="0.3">
      <c r="A38" t="s">
        <v>25</v>
      </c>
      <c r="B38" s="9" t="s">
        <v>67</v>
      </c>
      <c r="C38" s="9" t="s">
        <v>67</v>
      </c>
      <c r="D38" s="9" t="s">
        <v>67</v>
      </c>
      <c r="E38" s="9" t="s">
        <v>67</v>
      </c>
      <c r="F38" s="9" t="s">
        <v>67</v>
      </c>
      <c r="G38" s="9" t="s">
        <v>67</v>
      </c>
      <c r="H38" s="9" t="s">
        <v>67</v>
      </c>
      <c r="I38" s="9" t="s">
        <v>67</v>
      </c>
      <c r="J38" s="9" t="s">
        <v>67</v>
      </c>
      <c r="K38" s="9" t="s">
        <v>67</v>
      </c>
      <c r="L38" s="9" t="s">
        <v>67</v>
      </c>
      <c r="M38" s="9" t="s">
        <v>67</v>
      </c>
      <c r="N38" s="9" t="s">
        <v>67</v>
      </c>
    </row>
    <row r="39" spans="1:14" x14ac:dyDescent="0.3">
      <c r="A39" t="s">
        <v>24</v>
      </c>
      <c r="B39" s="9">
        <v>3</v>
      </c>
      <c r="C39" s="9">
        <v>0</v>
      </c>
      <c r="D39" s="14">
        <f t="shared" si="0"/>
        <v>0</v>
      </c>
      <c r="E39" s="9">
        <v>0</v>
      </c>
      <c r="F39" s="14">
        <f t="shared" si="1"/>
        <v>0</v>
      </c>
      <c r="G39" s="9">
        <v>0</v>
      </c>
      <c r="H39" s="14">
        <f t="shared" si="2"/>
        <v>0</v>
      </c>
      <c r="I39" s="9">
        <v>0</v>
      </c>
      <c r="J39" s="14">
        <f t="shared" si="3"/>
        <v>0</v>
      </c>
      <c r="K39" s="9">
        <v>0</v>
      </c>
      <c r="L39" s="14">
        <f t="shared" si="4"/>
        <v>0</v>
      </c>
      <c r="M39" s="9">
        <f t="shared" si="5"/>
        <v>0</v>
      </c>
      <c r="N39" s="14">
        <f t="shared" si="6"/>
        <v>0</v>
      </c>
    </row>
    <row r="40" spans="1:14" x14ac:dyDescent="0.3">
      <c r="A40" t="s">
        <v>23</v>
      </c>
      <c r="B40" s="9">
        <v>10015</v>
      </c>
      <c r="C40" s="9">
        <v>1183</v>
      </c>
      <c r="D40" s="14">
        <f t="shared" si="0"/>
        <v>0.1181228157763355</v>
      </c>
      <c r="E40" s="9">
        <v>1</v>
      </c>
      <c r="F40" s="14">
        <f t="shared" si="1"/>
        <v>9.9850224663005485E-5</v>
      </c>
      <c r="G40" s="9">
        <v>453</v>
      </c>
      <c r="H40" s="14">
        <f t="shared" si="2"/>
        <v>4.5232151772341488E-2</v>
      </c>
      <c r="I40" s="9">
        <v>0</v>
      </c>
      <c r="J40" s="14">
        <f t="shared" si="3"/>
        <v>0</v>
      </c>
      <c r="K40" s="9">
        <v>0</v>
      </c>
      <c r="L40" s="14">
        <f t="shared" si="4"/>
        <v>0</v>
      </c>
      <c r="M40" s="9">
        <f t="shared" si="5"/>
        <v>453</v>
      </c>
      <c r="N40" s="14">
        <f t="shared" si="6"/>
        <v>4.5232151772341488E-2</v>
      </c>
    </row>
    <row r="41" spans="1:14" x14ac:dyDescent="0.3">
      <c r="A41" t="s">
        <v>22</v>
      </c>
      <c r="B41" s="9">
        <v>2</v>
      </c>
      <c r="C41" s="9">
        <v>0</v>
      </c>
      <c r="D41" s="14">
        <f t="shared" si="0"/>
        <v>0</v>
      </c>
      <c r="E41" s="9">
        <v>0</v>
      </c>
      <c r="F41" s="14">
        <f t="shared" si="1"/>
        <v>0</v>
      </c>
      <c r="G41" s="9">
        <v>0</v>
      </c>
      <c r="H41" s="14">
        <f t="shared" si="2"/>
        <v>0</v>
      </c>
      <c r="I41" s="9">
        <v>0</v>
      </c>
      <c r="J41" s="14">
        <f t="shared" si="3"/>
        <v>0</v>
      </c>
      <c r="K41" s="9">
        <v>0</v>
      </c>
      <c r="L41" s="14">
        <f t="shared" si="4"/>
        <v>0</v>
      </c>
      <c r="M41" s="9">
        <f t="shared" si="5"/>
        <v>0</v>
      </c>
      <c r="N41" s="14">
        <f t="shared" si="6"/>
        <v>0</v>
      </c>
    </row>
    <row r="42" spans="1:14" x14ac:dyDescent="0.3">
      <c r="A42" t="s">
        <v>21</v>
      </c>
      <c r="B42" s="9">
        <v>13</v>
      </c>
      <c r="C42" s="9">
        <v>4</v>
      </c>
      <c r="D42" s="14">
        <f t="shared" si="0"/>
        <v>0.30769230769230771</v>
      </c>
      <c r="E42" s="9">
        <v>2</v>
      </c>
      <c r="F42" s="14">
        <f t="shared" si="1"/>
        <v>0.15384615384615385</v>
      </c>
      <c r="G42" s="9">
        <v>0</v>
      </c>
      <c r="H42" s="14">
        <f t="shared" si="2"/>
        <v>0</v>
      </c>
      <c r="I42" s="9">
        <v>0</v>
      </c>
      <c r="J42" s="14">
        <f t="shared" si="3"/>
        <v>0</v>
      </c>
      <c r="K42" s="9">
        <v>3</v>
      </c>
      <c r="L42" s="14">
        <f t="shared" si="4"/>
        <v>0.23076923076923078</v>
      </c>
      <c r="M42" s="9">
        <f t="shared" si="5"/>
        <v>3</v>
      </c>
      <c r="N42" s="14">
        <f t="shared" si="6"/>
        <v>0.23076923076923078</v>
      </c>
    </row>
    <row r="43" spans="1:14" x14ac:dyDescent="0.3">
      <c r="A43" t="s">
        <v>20</v>
      </c>
      <c r="B43" s="9">
        <v>2256</v>
      </c>
      <c r="C43" s="9">
        <v>145</v>
      </c>
      <c r="D43" s="14">
        <f t="shared" si="0"/>
        <v>6.4273049645390073E-2</v>
      </c>
      <c r="E43" s="9">
        <v>0</v>
      </c>
      <c r="F43" s="14">
        <f t="shared" si="1"/>
        <v>0</v>
      </c>
      <c r="G43" s="9">
        <v>947</v>
      </c>
      <c r="H43" s="14">
        <f t="shared" si="2"/>
        <v>0.41976950354609927</v>
      </c>
      <c r="I43" s="9">
        <v>63</v>
      </c>
      <c r="J43" s="14">
        <f t="shared" si="3"/>
        <v>2.7925531914893616E-2</v>
      </c>
      <c r="K43" s="9">
        <v>50</v>
      </c>
      <c r="L43" s="14">
        <f t="shared" si="4"/>
        <v>2.2163120567375887E-2</v>
      </c>
      <c r="M43" s="9">
        <f t="shared" si="5"/>
        <v>1060</v>
      </c>
      <c r="N43" s="14">
        <f t="shared" si="6"/>
        <v>0.46985815602836878</v>
      </c>
    </row>
    <row r="44" spans="1:14" x14ac:dyDescent="0.3">
      <c r="A44" t="s">
        <v>19</v>
      </c>
      <c r="B44" s="9">
        <v>35004</v>
      </c>
      <c r="C44" s="9">
        <v>818</v>
      </c>
      <c r="D44" s="14">
        <f t="shared" si="0"/>
        <v>2.3368757856244999E-2</v>
      </c>
      <c r="E44" s="9">
        <v>0</v>
      </c>
      <c r="F44" s="14">
        <f t="shared" si="1"/>
        <v>0</v>
      </c>
      <c r="G44" s="9">
        <v>1544</v>
      </c>
      <c r="H44" s="14">
        <f t="shared" si="2"/>
        <v>4.4109244657753399E-2</v>
      </c>
      <c r="I44" s="9">
        <v>0</v>
      </c>
      <c r="J44" s="14">
        <f t="shared" si="3"/>
        <v>0</v>
      </c>
      <c r="K44" s="9">
        <v>0</v>
      </c>
      <c r="L44" s="14">
        <f t="shared" si="4"/>
        <v>0</v>
      </c>
      <c r="M44" s="9">
        <f t="shared" si="5"/>
        <v>1544</v>
      </c>
      <c r="N44" s="14">
        <f t="shared" si="6"/>
        <v>4.4109244657753399E-2</v>
      </c>
    </row>
    <row r="45" spans="1:14" x14ac:dyDescent="0.3">
      <c r="A45" t="s">
        <v>18</v>
      </c>
      <c r="B45" s="9">
        <v>1898</v>
      </c>
      <c r="C45" s="9">
        <v>0</v>
      </c>
      <c r="D45" s="14">
        <f t="shared" si="0"/>
        <v>0</v>
      </c>
      <c r="E45" s="9">
        <v>0</v>
      </c>
      <c r="F45" s="14">
        <f t="shared" si="1"/>
        <v>0</v>
      </c>
      <c r="G45" s="9">
        <v>0</v>
      </c>
      <c r="H45" s="14">
        <f t="shared" si="2"/>
        <v>0</v>
      </c>
      <c r="I45" s="9">
        <v>0</v>
      </c>
      <c r="J45" s="14">
        <f t="shared" si="3"/>
        <v>0</v>
      </c>
      <c r="K45" s="9">
        <v>0</v>
      </c>
      <c r="L45" s="14">
        <f t="shared" si="4"/>
        <v>0</v>
      </c>
      <c r="M45" s="9">
        <f t="shared" si="5"/>
        <v>0</v>
      </c>
      <c r="N45" s="14">
        <f t="shared" si="6"/>
        <v>0</v>
      </c>
    </row>
    <row r="46" spans="1:14" x14ac:dyDescent="0.3">
      <c r="A46" t="s">
        <v>17</v>
      </c>
      <c r="B46" s="9">
        <v>7</v>
      </c>
      <c r="C46" s="9">
        <v>0</v>
      </c>
      <c r="D46" s="14">
        <f t="shared" si="0"/>
        <v>0</v>
      </c>
      <c r="E46" s="9">
        <v>0</v>
      </c>
      <c r="F46" s="14">
        <f t="shared" si="1"/>
        <v>0</v>
      </c>
      <c r="G46" s="9">
        <v>0</v>
      </c>
      <c r="H46" s="14">
        <f t="shared" si="2"/>
        <v>0</v>
      </c>
      <c r="I46" s="9">
        <v>0</v>
      </c>
      <c r="J46" s="14">
        <f t="shared" si="3"/>
        <v>0</v>
      </c>
      <c r="K46" s="9">
        <v>0</v>
      </c>
      <c r="L46" s="14">
        <f t="shared" si="4"/>
        <v>0</v>
      </c>
      <c r="M46" s="9">
        <f t="shared" si="5"/>
        <v>0</v>
      </c>
      <c r="N46" s="14">
        <f t="shared" si="6"/>
        <v>0</v>
      </c>
    </row>
    <row r="47" spans="1:14" x14ac:dyDescent="0.3">
      <c r="A47" t="s">
        <v>16</v>
      </c>
      <c r="B47" s="9">
        <v>230</v>
      </c>
      <c r="C47" s="9">
        <v>0</v>
      </c>
      <c r="D47" s="14">
        <f t="shared" si="0"/>
        <v>0</v>
      </c>
      <c r="E47" s="9">
        <v>0</v>
      </c>
      <c r="F47" s="14">
        <f t="shared" si="1"/>
        <v>0</v>
      </c>
      <c r="G47" s="9">
        <v>0</v>
      </c>
      <c r="H47" s="14">
        <f t="shared" si="2"/>
        <v>0</v>
      </c>
      <c r="I47" s="9">
        <v>0</v>
      </c>
      <c r="J47" s="14">
        <f t="shared" si="3"/>
        <v>0</v>
      </c>
      <c r="K47" s="9">
        <v>0</v>
      </c>
      <c r="L47" s="14">
        <f t="shared" si="4"/>
        <v>0</v>
      </c>
      <c r="M47" s="9">
        <f t="shared" si="5"/>
        <v>0</v>
      </c>
      <c r="N47" s="14">
        <f t="shared" si="6"/>
        <v>0</v>
      </c>
    </row>
    <row r="48" spans="1:14" x14ac:dyDescent="0.3">
      <c r="A48" t="s">
        <v>15</v>
      </c>
      <c r="B48" s="9">
        <v>5</v>
      </c>
      <c r="C48" s="9">
        <v>0</v>
      </c>
      <c r="D48" s="14">
        <f t="shared" si="0"/>
        <v>0</v>
      </c>
      <c r="E48" s="9">
        <v>0</v>
      </c>
      <c r="F48" s="14">
        <f t="shared" si="1"/>
        <v>0</v>
      </c>
      <c r="G48" s="9">
        <v>0</v>
      </c>
      <c r="H48" s="14">
        <f t="shared" si="2"/>
        <v>0</v>
      </c>
      <c r="I48" s="9">
        <v>0</v>
      </c>
      <c r="J48" s="14">
        <f t="shared" si="3"/>
        <v>0</v>
      </c>
      <c r="K48" s="9">
        <v>0</v>
      </c>
      <c r="L48" s="14">
        <f t="shared" si="4"/>
        <v>0</v>
      </c>
      <c r="M48" s="9">
        <f t="shared" si="5"/>
        <v>0</v>
      </c>
      <c r="N48" s="14">
        <f t="shared" si="6"/>
        <v>0</v>
      </c>
    </row>
    <row r="49" spans="1:14" x14ac:dyDescent="0.3">
      <c r="A49" t="s">
        <v>14</v>
      </c>
      <c r="B49" s="9">
        <v>494</v>
      </c>
      <c r="C49" s="9">
        <v>9</v>
      </c>
      <c r="D49" s="14">
        <f t="shared" si="0"/>
        <v>1.8218623481781375E-2</v>
      </c>
      <c r="E49" s="9">
        <v>12</v>
      </c>
      <c r="F49" s="14">
        <f t="shared" si="1"/>
        <v>2.4291497975708502E-2</v>
      </c>
      <c r="G49" s="9">
        <v>184</v>
      </c>
      <c r="H49" s="14">
        <f t="shared" si="2"/>
        <v>0.37246963562753038</v>
      </c>
      <c r="I49" s="9">
        <v>96</v>
      </c>
      <c r="J49" s="14">
        <f t="shared" si="3"/>
        <v>0.19433198380566802</v>
      </c>
      <c r="K49" s="9">
        <v>0</v>
      </c>
      <c r="L49" s="14">
        <f t="shared" si="4"/>
        <v>0</v>
      </c>
      <c r="M49" s="9">
        <f t="shared" si="5"/>
        <v>280</v>
      </c>
      <c r="N49" s="14">
        <f t="shared" si="6"/>
        <v>0.5668016194331984</v>
      </c>
    </row>
    <row r="50" spans="1:14" x14ac:dyDescent="0.3">
      <c r="A50" t="s">
        <v>13</v>
      </c>
      <c r="B50" s="9">
        <v>177</v>
      </c>
      <c r="C50" s="9">
        <v>0</v>
      </c>
      <c r="D50" s="14">
        <f t="shared" si="0"/>
        <v>0</v>
      </c>
      <c r="E50" s="9">
        <v>0</v>
      </c>
      <c r="F50" s="14">
        <f t="shared" si="1"/>
        <v>0</v>
      </c>
      <c r="G50" s="9">
        <v>0</v>
      </c>
      <c r="H50" s="14">
        <f t="shared" si="2"/>
        <v>0</v>
      </c>
      <c r="I50" s="9">
        <v>0</v>
      </c>
      <c r="J50" s="14">
        <f t="shared" si="3"/>
        <v>0</v>
      </c>
      <c r="K50" s="9">
        <v>0</v>
      </c>
      <c r="L50" s="14">
        <f t="shared" si="4"/>
        <v>0</v>
      </c>
      <c r="M50" s="9">
        <f t="shared" si="5"/>
        <v>0</v>
      </c>
      <c r="N50" s="14">
        <f t="shared" si="6"/>
        <v>0</v>
      </c>
    </row>
    <row r="51" spans="1:14" x14ac:dyDescent="0.3">
      <c r="A51" t="s">
        <v>12</v>
      </c>
      <c r="B51" s="9">
        <v>2172</v>
      </c>
      <c r="C51" s="9">
        <v>254</v>
      </c>
      <c r="D51" s="14">
        <f t="shared" si="0"/>
        <v>0.11694290976058933</v>
      </c>
      <c r="E51" s="9">
        <v>135</v>
      </c>
      <c r="F51" s="14">
        <f t="shared" si="1"/>
        <v>6.2154696132596686E-2</v>
      </c>
      <c r="G51" s="9">
        <v>257</v>
      </c>
      <c r="H51" s="14">
        <f t="shared" si="2"/>
        <v>0.11832412523020258</v>
      </c>
      <c r="I51" s="9">
        <v>94</v>
      </c>
      <c r="J51" s="14">
        <f t="shared" si="3"/>
        <v>4.3278084714548803E-2</v>
      </c>
      <c r="K51" s="9">
        <v>1</v>
      </c>
      <c r="L51" s="14">
        <f t="shared" si="4"/>
        <v>4.6040515653775324E-4</v>
      </c>
      <c r="M51" s="9">
        <f t="shared" si="5"/>
        <v>352</v>
      </c>
      <c r="N51" s="14">
        <f t="shared" si="6"/>
        <v>0.16206261510128914</v>
      </c>
    </row>
    <row r="52" spans="1:14" x14ac:dyDescent="0.3">
      <c r="A52" t="s">
        <v>11</v>
      </c>
      <c r="B52" s="9">
        <v>117</v>
      </c>
      <c r="C52" s="9">
        <v>0</v>
      </c>
      <c r="D52" s="14">
        <f t="shared" si="0"/>
        <v>0</v>
      </c>
      <c r="E52" s="9">
        <v>0</v>
      </c>
      <c r="F52" s="14">
        <f t="shared" si="1"/>
        <v>0</v>
      </c>
      <c r="G52" s="9">
        <v>0</v>
      </c>
      <c r="H52" s="14">
        <f t="shared" si="2"/>
        <v>0</v>
      </c>
      <c r="I52" s="9">
        <v>0</v>
      </c>
      <c r="J52" s="14">
        <f t="shared" si="3"/>
        <v>0</v>
      </c>
      <c r="K52" s="9">
        <v>0</v>
      </c>
      <c r="L52" s="14">
        <f t="shared" si="4"/>
        <v>0</v>
      </c>
      <c r="M52" s="9">
        <f t="shared" si="5"/>
        <v>0</v>
      </c>
      <c r="N52" s="14">
        <f t="shared" si="6"/>
        <v>0</v>
      </c>
    </row>
    <row r="53" spans="1:14" x14ac:dyDescent="0.3">
      <c r="A53" t="s">
        <v>10</v>
      </c>
      <c r="B53" s="9">
        <v>3</v>
      </c>
      <c r="C53" s="9">
        <v>0</v>
      </c>
      <c r="D53" s="14">
        <f t="shared" si="0"/>
        <v>0</v>
      </c>
      <c r="E53" s="9">
        <v>0</v>
      </c>
      <c r="F53" s="14">
        <f t="shared" si="1"/>
        <v>0</v>
      </c>
      <c r="G53" s="9">
        <v>0</v>
      </c>
      <c r="H53" s="14">
        <f t="shared" si="2"/>
        <v>0</v>
      </c>
      <c r="I53" s="9">
        <v>0</v>
      </c>
      <c r="J53" s="14">
        <f t="shared" si="3"/>
        <v>0</v>
      </c>
      <c r="K53" s="9">
        <v>0</v>
      </c>
      <c r="L53" s="14">
        <f t="shared" si="4"/>
        <v>0</v>
      </c>
      <c r="M53" s="9">
        <f t="shared" si="5"/>
        <v>0</v>
      </c>
      <c r="N53" s="14">
        <f t="shared" si="6"/>
        <v>0</v>
      </c>
    </row>
    <row r="54" spans="1:14" x14ac:dyDescent="0.3">
      <c r="A54" t="s">
        <v>9</v>
      </c>
      <c r="B54" s="9">
        <v>975</v>
      </c>
      <c r="C54" s="9">
        <v>0</v>
      </c>
      <c r="D54" s="14">
        <f t="shared" si="0"/>
        <v>0</v>
      </c>
      <c r="E54" s="9">
        <v>0</v>
      </c>
      <c r="F54" s="14">
        <f t="shared" si="1"/>
        <v>0</v>
      </c>
      <c r="G54" s="9">
        <v>0</v>
      </c>
      <c r="H54" s="14">
        <f t="shared" si="2"/>
        <v>0</v>
      </c>
      <c r="I54" s="9">
        <v>0</v>
      </c>
      <c r="J54" s="14">
        <f t="shared" si="3"/>
        <v>0</v>
      </c>
      <c r="K54" s="9">
        <v>0</v>
      </c>
      <c r="L54" s="14">
        <f t="shared" si="4"/>
        <v>0</v>
      </c>
      <c r="M54" s="9">
        <f t="shared" si="5"/>
        <v>0</v>
      </c>
      <c r="N54" s="14">
        <f t="shared" si="6"/>
        <v>0</v>
      </c>
    </row>
    <row r="55" spans="1:14" x14ac:dyDescent="0.3">
      <c r="A55" t="s">
        <v>8</v>
      </c>
      <c r="B55" s="9">
        <v>35</v>
      </c>
      <c r="C55" s="9">
        <v>0</v>
      </c>
      <c r="D55" s="14">
        <f t="shared" si="0"/>
        <v>0</v>
      </c>
      <c r="E55" s="9">
        <v>0</v>
      </c>
      <c r="F55" s="14">
        <f t="shared" si="1"/>
        <v>0</v>
      </c>
      <c r="G55" s="9">
        <v>0</v>
      </c>
      <c r="H55" s="14">
        <f t="shared" si="2"/>
        <v>0</v>
      </c>
      <c r="I55" s="9">
        <v>0</v>
      </c>
      <c r="J55" s="14">
        <f t="shared" si="3"/>
        <v>0</v>
      </c>
      <c r="K55" s="9">
        <v>0</v>
      </c>
      <c r="L55" s="14">
        <f t="shared" si="4"/>
        <v>0</v>
      </c>
      <c r="M55" s="9">
        <f t="shared" si="5"/>
        <v>0</v>
      </c>
      <c r="N55" s="14">
        <f t="shared" si="6"/>
        <v>0</v>
      </c>
    </row>
    <row r="56" spans="1:14" x14ac:dyDescent="0.3">
      <c r="A56" t="s">
        <v>7</v>
      </c>
      <c r="B56" s="9">
        <v>1</v>
      </c>
      <c r="C56" s="9">
        <v>0</v>
      </c>
      <c r="D56" s="14">
        <f t="shared" si="0"/>
        <v>0</v>
      </c>
      <c r="E56" s="9">
        <v>0</v>
      </c>
      <c r="F56" s="14">
        <f t="shared" si="1"/>
        <v>0</v>
      </c>
      <c r="G56" s="9">
        <v>0</v>
      </c>
      <c r="H56" s="14">
        <f t="shared" si="2"/>
        <v>0</v>
      </c>
      <c r="I56" s="9">
        <v>0</v>
      </c>
      <c r="J56" s="14">
        <f t="shared" si="3"/>
        <v>0</v>
      </c>
      <c r="K56" s="9">
        <v>0</v>
      </c>
      <c r="L56" s="14">
        <f t="shared" si="4"/>
        <v>0</v>
      </c>
      <c r="M56" s="9">
        <f t="shared" si="5"/>
        <v>0</v>
      </c>
      <c r="N56" s="14">
        <f t="shared" si="6"/>
        <v>0</v>
      </c>
    </row>
    <row r="57" spans="1:14" x14ac:dyDescent="0.3">
      <c r="A57" t="s">
        <v>5</v>
      </c>
      <c r="B57" s="9">
        <v>807</v>
      </c>
      <c r="C57" s="9">
        <v>0</v>
      </c>
      <c r="D57" s="14">
        <f t="shared" si="0"/>
        <v>0</v>
      </c>
      <c r="E57" s="9">
        <v>0</v>
      </c>
      <c r="F57" s="14">
        <f t="shared" si="1"/>
        <v>0</v>
      </c>
      <c r="G57" s="9">
        <v>0</v>
      </c>
      <c r="H57" s="14">
        <f t="shared" si="2"/>
        <v>0</v>
      </c>
      <c r="I57" s="9">
        <v>0</v>
      </c>
      <c r="J57" s="14">
        <f t="shared" si="3"/>
        <v>0</v>
      </c>
      <c r="K57" s="9">
        <v>0</v>
      </c>
      <c r="L57" s="14">
        <f t="shared" si="4"/>
        <v>0</v>
      </c>
      <c r="M57" s="9">
        <f t="shared" si="5"/>
        <v>0</v>
      </c>
      <c r="N57" s="14">
        <f t="shared" si="6"/>
        <v>0</v>
      </c>
    </row>
    <row r="58" spans="1:14" x14ac:dyDescent="0.3">
      <c r="A58" t="s">
        <v>4</v>
      </c>
      <c r="B58" s="9">
        <v>101</v>
      </c>
      <c r="C58" s="9">
        <v>0</v>
      </c>
      <c r="D58" s="14">
        <f t="shared" si="0"/>
        <v>0</v>
      </c>
      <c r="E58" s="9">
        <v>0</v>
      </c>
      <c r="F58" s="14">
        <f t="shared" si="1"/>
        <v>0</v>
      </c>
      <c r="G58" s="9">
        <v>0</v>
      </c>
      <c r="H58" s="14">
        <f t="shared" si="2"/>
        <v>0</v>
      </c>
      <c r="I58" s="9">
        <v>0</v>
      </c>
      <c r="J58" s="14">
        <f t="shared" si="3"/>
        <v>0</v>
      </c>
      <c r="K58" s="9">
        <v>0</v>
      </c>
      <c r="L58" s="14">
        <f t="shared" si="4"/>
        <v>0</v>
      </c>
      <c r="M58" s="9">
        <f t="shared" si="5"/>
        <v>0</v>
      </c>
      <c r="N58" s="14">
        <f t="shared" si="6"/>
        <v>0</v>
      </c>
    </row>
    <row r="59" spans="1:14" x14ac:dyDescent="0.3">
      <c r="A59" t="s">
        <v>3</v>
      </c>
      <c r="B59" s="9">
        <v>187</v>
      </c>
      <c r="C59" s="9">
        <v>1</v>
      </c>
      <c r="D59" s="14">
        <f t="shared" si="0"/>
        <v>5.3475935828877002E-3</v>
      </c>
      <c r="E59" s="9">
        <v>24</v>
      </c>
      <c r="F59" s="14">
        <f t="shared" si="1"/>
        <v>0.12834224598930483</v>
      </c>
      <c r="G59" s="9">
        <v>36</v>
      </c>
      <c r="H59" s="14">
        <f t="shared" si="2"/>
        <v>0.19251336898395721</v>
      </c>
      <c r="I59" s="9">
        <v>3</v>
      </c>
      <c r="J59" s="14">
        <f t="shared" si="3"/>
        <v>1.6042780748663103E-2</v>
      </c>
      <c r="K59" s="9">
        <v>0</v>
      </c>
      <c r="L59" s="14">
        <f t="shared" si="4"/>
        <v>0</v>
      </c>
      <c r="M59" s="9">
        <f t="shared" si="5"/>
        <v>39</v>
      </c>
      <c r="N59" s="14">
        <f t="shared" si="6"/>
        <v>0.20855614973262032</v>
      </c>
    </row>
    <row r="60" spans="1:14" s="11" customFormat="1" x14ac:dyDescent="0.3">
      <c r="A60" s="11" t="s">
        <v>2</v>
      </c>
      <c r="B60" s="13">
        <f>SUM(B4:B59)</f>
        <v>128888</v>
      </c>
      <c r="C60" s="13">
        <f>SUM(C4:C59)</f>
        <v>13179</v>
      </c>
      <c r="D60" s="12">
        <f>C60/B60</f>
        <v>0.10225156725218795</v>
      </c>
      <c r="E60" s="13">
        <f>SUM(E4:E59)</f>
        <v>10171</v>
      </c>
      <c r="F60" s="12">
        <f>E60/B60</f>
        <v>7.8913475265346658E-2</v>
      </c>
      <c r="G60" s="13">
        <f>SUM(G4:G59)</f>
        <v>11602</v>
      </c>
      <c r="H60" s="12">
        <f>G60/B60</f>
        <v>9.0016138042331328E-2</v>
      </c>
      <c r="I60" s="13">
        <f>SUM(I4:I59)</f>
        <v>6506</v>
      </c>
      <c r="J60" s="12">
        <f>I60/B60</f>
        <v>5.0477934330581592E-2</v>
      </c>
      <c r="K60" s="13">
        <f>SUM(K4:K59)</f>
        <v>5438</v>
      </c>
      <c r="L60" s="12">
        <f>K60/B60</f>
        <v>4.2191670287381293E-2</v>
      </c>
      <c r="M60" s="13">
        <f>SUM(M4:M59)</f>
        <v>23546</v>
      </c>
      <c r="N60" s="12">
        <f>M60/B60</f>
        <v>0.18268574266029422</v>
      </c>
    </row>
    <row r="61" spans="1:14" s="1" customFormat="1" x14ac:dyDescent="0.25">
      <c r="A61" s="8"/>
      <c r="B61" s="51" t="s">
        <v>68</v>
      </c>
      <c r="C61" s="51" t="s">
        <v>68</v>
      </c>
      <c r="D61" s="59" t="s">
        <v>0</v>
      </c>
      <c r="E61" s="51" t="s">
        <v>68</v>
      </c>
      <c r="F61" s="59" t="s">
        <v>0</v>
      </c>
      <c r="G61" s="51" t="s">
        <v>68</v>
      </c>
      <c r="H61" s="59" t="s">
        <v>0</v>
      </c>
      <c r="I61" s="51" t="s">
        <v>68</v>
      </c>
      <c r="J61" s="59" t="s">
        <v>0</v>
      </c>
      <c r="K61" s="51" t="s">
        <v>68</v>
      </c>
      <c r="L61" s="59" t="s">
        <v>0</v>
      </c>
      <c r="M61" s="51" t="s">
        <v>68</v>
      </c>
      <c r="N61" s="59" t="s">
        <v>0</v>
      </c>
    </row>
    <row r="62" spans="1:14" s="1" customFormat="1" ht="105" customHeight="1" x14ac:dyDescent="0.25">
      <c r="A62" s="8"/>
      <c r="B62" s="51" t="s">
        <v>1</v>
      </c>
      <c r="C62" s="76" t="s">
        <v>88</v>
      </c>
      <c r="D62" s="76"/>
      <c r="E62" s="77" t="s">
        <v>89</v>
      </c>
      <c r="F62" s="77"/>
      <c r="G62" s="78" t="s">
        <v>90</v>
      </c>
      <c r="H62" s="78"/>
      <c r="I62" s="79" t="s">
        <v>91</v>
      </c>
      <c r="J62" s="79"/>
      <c r="K62" s="80" t="s">
        <v>94</v>
      </c>
      <c r="L62" s="80"/>
      <c r="M62" s="75" t="s">
        <v>95</v>
      </c>
      <c r="N62" s="75"/>
    </row>
  </sheetData>
  <mergeCells count="18">
    <mergeCell ref="M62:N62"/>
    <mergeCell ref="K2:L2"/>
    <mergeCell ref="C62:D62"/>
    <mergeCell ref="E62:F62"/>
    <mergeCell ref="G62:H62"/>
    <mergeCell ref="I62:J62"/>
    <mergeCell ref="K62:L62"/>
    <mergeCell ref="C2:D2"/>
    <mergeCell ref="E2:F2"/>
    <mergeCell ref="G2:H2"/>
    <mergeCell ref="I2:J2"/>
    <mergeCell ref="M2:N2"/>
    <mergeCell ref="M1:N1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2B6D1-E6D5-469E-A710-681CE7C20FAF}">
  <dimension ref="A1:AA62"/>
  <sheetViews>
    <sheetView zoomScale="110" zoomScaleNormal="85" workbookViewId="0">
      <selection activeCell="C1" sqref="C1"/>
    </sheetView>
  </sheetViews>
  <sheetFormatPr defaultRowHeight="13.2" x14ac:dyDescent="0.25"/>
  <cols>
    <col min="1" max="1" width="41.21875" style="1" bestFit="1" customWidth="1"/>
    <col min="2" max="2" width="15.33203125" style="3" customWidth="1"/>
    <col min="3" max="3" width="16" style="3" customWidth="1"/>
    <col min="4" max="4" width="16.33203125" style="3" bestFit="1" customWidth="1"/>
    <col min="5" max="5" width="8.77734375" style="2" customWidth="1"/>
    <col min="6" max="6" width="17" style="3" bestFit="1" customWidth="1"/>
    <col min="7" max="7" width="8.77734375" style="2" customWidth="1"/>
    <col min="8" max="8" width="18.21875" style="3" bestFit="1" customWidth="1"/>
    <col min="9" max="9" width="8.77734375" style="2" customWidth="1"/>
    <col min="10" max="10" width="18.21875" style="3" bestFit="1" customWidth="1"/>
    <col min="11" max="11" width="8.77734375" style="2" customWidth="1"/>
    <col min="12" max="12" width="18.21875" style="3" bestFit="1" customWidth="1"/>
    <col min="13" max="13" width="8.77734375" style="2" customWidth="1"/>
    <col min="14" max="14" width="18.21875" style="3" bestFit="1" customWidth="1"/>
    <col min="15" max="15" width="8.77734375" style="2" customWidth="1"/>
    <col min="16" max="16" width="18.21875" style="3" bestFit="1" customWidth="1"/>
    <col min="17" max="17" width="8.77734375" style="2" customWidth="1"/>
    <col min="18" max="18" width="14.6640625" style="3" bestFit="1" customWidth="1"/>
    <col min="19" max="19" width="8.77734375" style="2" customWidth="1"/>
    <col min="20" max="20" width="18.21875" style="3" bestFit="1" customWidth="1"/>
    <col min="21" max="21" width="8.77734375" style="2" customWidth="1"/>
    <col min="22" max="22" width="18.21875" style="3" bestFit="1" customWidth="1"/>
    <col min="23" max="23" width="8.77734375" style="2" customWidth="1"/>
    <col min="24" max="24" width="19.6640625" style="3" bestFit="1" customWidth="1"/>
    <col min="25" max="25" width="8.77734375" style="2" customWidth="1"/>
    <col min="26" max="26" width="19.6640625" style="3" bestFit="1" customWidth="1"/>
    <col min="27" max="27" width="8.77734375" style="2" customWidth="1"/>
    <col min="28" max="16384" width="8.88671875" style="1"/>
  </cols>
  <sheetData>
    <row r="1" spans="1:27" ht="118.8" customHeight="1" x14ac:dyDescent="0.25">
      <c r="A1" s="26" t="s">
        <v>60</v>
      </c>
      <c r="B1" s="4" t="s">
        <v>115</v>
      </c>
      <c r="C1" s="4" t="s">
        <v>116</v>
      </c>
      <c r="D1" s="81" t="s">
        <v>117</v>
      </c>
      <c r="E1" s="81"/>
      <c r="F1" s="81" t="s">
        <v>118</v>
      </c>
      <c r="G1" s="81"/>
      <c r="H1" s="82" t="s">
        <v>119</v>
      </c>
      <c r="I1" s="82"/>
      <c r="J1" s="82" t="s">
        <v>120</v>
      </c>
      <c r="K1" s="82"/>
      <c r="L1" s="83" t="s">
        <v>121</v>
      </c>
      <c r="M1" s="83"/>
      <c r="N1" s="83" t="s">
        <v>122</v>
      </c>
      <c r="O1" s="83"/>
      <c r="P1" s="84" t="s">
        <v>123</v>
      </c>
      <c r="Q1" s="84"/>
      <c r="R1" s="84" t="s">
        <v>124</v>
      </c>
      <c r="S1" s="84"/>
      <c r="T1" s="85" t="s">
        <v>125</v>
      </c>
      <c r="U1" s="85"/>
      <c r="V1" s="85" t="s">
        <v>126</v>
      </c>
      <c r="W1" s="85"/>
      <c r="X1" s="75" t="s">
        <v>127</v>
      </c>
      <c r="Y1" s="75"/>
      <c r="Z1" s="75" t="s">
        <v>128</v>
      </c>
      <c r="AA1" s="75"/>
    </row>
    <row r="2" spans="1:27" s="34" customFormat="1" x14ac:dyDescent="0.25">
      <c r="A2" s="56" t="s">
        <v>112</v>
      </c>
      <c r="B2" s="86">
        <v>2018</v>
      </c>
      <c r="C2" s="86"/>
      <c r="D2" s="87" t="s">
        <v>113</v>
      </c>
      <c r="E2" s="87"/>
      <c r="F2" s="87" t="s">
        <v>113</v>
      </c>
      <c r="G2" s="87"/>
      <c r="H2" s="87" t="s">
        <v>113</v>
      </c>
      <c r="I2" s="87"/>
      <c r="J2" s="87" t="s">
        <v>113</v>
      </c>
      <c r="K2" s="87"/>
      <c r="L2" s="87" t="s">
        <v>113</v>
      </c>
      <c r="M2" s="87"/>
      <c r="N2" s="87" t="s">
        <v>113</v>
      </c>
      <c r="O2" s="87"/>
      <c r="P2" s="87" t="s">
        <v>113</v>
      </c>
      <c r="Q2" s="87"/>
      <c r="R2" s="87" t="s">
        <v>113</v>
      </c>
      <c r="S2" s="87"/>
      <c r="T2" s="87" t="s">
        <v>113</v>
      </c>
      <c r="U2" s="87"/>
      <c r="V2" s="87" t="s">
        <v>113</v>
      </c>
      <c r="W2" s="87"/>
      <c r="X2" s="87" t="s">
        <v>113</v>
      </c>
      <c r="Y2" s="87"/>
      <c r="Z2" s="87" t="s">
        <v>113</v>
      </c>
      <c r="AA2" s="87"/>
    </row>
    <row r="3" spans="1:27" s="34" customFormat="1" ht="39.6" x14ac:dyDescent="0.25">
      <c r="A3" s="46" t="s">
        <v>65</v>
      </c>
      <c r="B3" s="32" t="s">
        <v>138</v>
      </c>
      <c r="C3" s="32" t="s">
        <v>139</v>
      </c>
      <c r="D3" s="32" t="s">
        <v>138</v>
      </c>
      <c r="E3" s="33" t="s">
        <v>0</v>
      </c>
      <c r="F3" s="32" t="s">
        <v>140</v>
      </c>
      <c r="G3" s="33" t="s">
        <v>0</v>
      </c>
      <c r="H3" s="32" t="s">
        <v>141</v>
      </c>
      <c r="I3" s="33" t="s">
        <v>0</v>
      </c>
      <c r="J3" s="32" t="s">
        <v>139</v>
      </c>
      <c r="K3" s="33" t="s">
        <v>0</v>
      </c>
      <c r="L3" s="32" t="s">
        <v>141</v>
      </c>
      <c r="M3" s="33" t="s">
        <v>0</v>
      </c>
      <c r="N3" s="32" t="s">
        <v>139</v>
      </c>
      <c r="O3" s="33" t="s">
        <v>0</v>
      </c>
      <c r="P3" s="32" t="s">
        <v>138</v>
      </c>
      <c r="Q3" s="33" t="s">
        <v>0</v>
      </c>
      <c r="R3" s="32" t="s">
        <v>140</v>
      </c>
      <c r="S3" s="33" t="s">
        <v>0</v>
      </c>
      <c r="T3" s="32" t="s">
        <v>138</v>
      </c>
      <c r="U3" s="33" t="s">
        <v>0</v>
      </c>
      <c r="V3" s="32" t="s">
        <v>139</v>
      </c>
      <c r="W3" s="33" t="s">
        <v>0</v>
      </c>
      <c r="X3" s="32" t="s">
        <v>138</v>
      </c>
      <c r="Y3" s="33" t="s">
        <v>0</v>
      </c>
      <c r="Z3" s="32" t="s">
        <v>139</v>
      </c>
      <c r="AA3" s="33" t="s">
        <v>0</v>
      </c>
    </row>
    <row r="4" spans="1:27" x14ac:dyDescent="0.25">
      <c r="A4" s="1" t="s">
        <v>59</v>
      </c>
      <c r="B4" s="3">
        <v>100</v>
      </c>
      <c r="C4" s="3">
        <v>655</v>
      </c>
      <c r="D4" s="3">
        <v>0</v>
      </c>
      <c r="E4" s="2">
        <f t="shared" ref="E4:E35" si="0">D4/B4</f>
        <v>0</v>
      </c>
      <c r="F4" s="3">
        <v>0</v>
      </c>
      <c r="G4" s="2">
        <f t="shared" ref="G4:G37" si="1">F4/C4</f>
        <v>0</v>
      </c>
      <c r="H4" s="3">
        <v>0</v>
      </c>
      <c r="I4" s="2">
        <f t="shared" ref="I4:I35" si="2">H4/B4</f>
        <v>0</v>
      </c>
      <c r="J4" s="3">
        <v>0</v>
      </c>
      <c r="K4" s="2">
        <f t="shared" ref="K4:K37" si="3">J4/C4</f>
        <v>0</v>
      </c>
      <c r="L4" s="3">
        <v>0</v>
      </c>
      <c r="M4" s="2">
        <f t="shared" ref="M4:M35" si="4">L4/B4</f>
        <v>0</v>
      </c>
      <c r="N4" s="3">
        <v>0</v>
      </c>
      <c r="O4" s="2">
        <f t="shared" ref="O4:O37" si="5">N4/C4</f>
        <v>0</v>
      </c>
      <c r="P4" s="3">
        <v>0</v>
      </c>
      <c r="Q4" s="2">
        <f t="shared" ref="Q4:Q35" si="6">P4/B4</f>
        <v>0</v>
      </c>
      <c r="R4" s="3">
        <v>0</v>
      </c>
      <c r="S4" s="2">
        <f t="shared" ref="S4:S37" si="7">R4/C4</f>
        <v>0</v>
      </c>
      <c r="T4" s="3">
        <v>0</v>
      </c>
      <c r="U4" s="2">
        <f t="shared" ref="U4:U35" si="8">T4/B4</f>
        <v>0</v>
      </c>
      <c r="V4" s="3">
        <v>0</v>
      </c>
      <c r="W4" s="2">
        <f t="shared" ref="W4:W37" si="9">V4/C4</f>
        <v>0</v>
      </c>
      <c r="X4" s="3">
        <f t="shared" ref="X4:X35" si="10">L4+P4+T4</f>
        <v>0</v>
      </c>
      <c r="Y4" s="2">
        <f t="shared" ref="Y4:Y49" si="11">X4/B4</f>
        <v>0</v>
      </c>
      <c r="Z4" s="3">
        <f t="shared" ref="Z4:Z35" si="12">N4+R4+V4</f>
        <v>0</v>
      </c>
      <c r="AA4" s="2">
        <f t="shared" ref="AA4:AA37" si="13">Z4/C4</f>
        <v>0</v>
      </c>
    </row>
    <row r="5" spans="1:27" x14ac:dyDescent="0.25">
      <c r="A5" s="1" t="s">
        <v>58</v>
      </c>
      <c r="B5" s="3">
        <v>11</v>
      </c>
      <c r="C5" s="3">
        <v>75</v>
      </c>
      <c r="D5" s="3">
        <v>0</v>
      </c>
      <c r="E5" s="2">
        <f t="shared" si="0"/>
        <v>0</v>
      </c>
      <c r="F5" s="3">
        <v>0</v>
      </c>
      <c r="G5" s="2">
        <f t="shared" si="1"/>
        <v>0</v>
      </c>
      <c r="H5" s="3">
        <v>0</v>
      </c>
      <c r="I5" s="2">
        <f t="shared" si="2"/>
        <v>0</v>
      </c>
      <c r="J5" s="3">
        <v>0</v>
      </c>
      <c r="K5" s="2">
        <f t="shared" si="3"/>
        <v>0</v>
      </c>
      <c r="L5" s="3">
        <v>0</v>
      </c>
      <c r="M5" s="2">
        <f t="shared" si="4"/>
        <v>0</v>
      </c>
      <c r="N5" s="3">
        <v>0</v>
      </c>
      <c r="O5" s="2">
        <f t="shared" si="5"/>
        <v>0</v>
      </c>
      <c r="P5" s="3">
        <v>0</v>
      </c>
      <c r="Q5" s="2">
        <f t="shared" si="6"/>
        <v>0</v>
      </c>
      <c r="R5" s="3">
        <v>0</v>
      </c>
      <c r="S5" s="2">
        <f t="shared" si="7"/>
        <v>0</v>
      </c>
      <c r="T5" s="3">
        <v>0</v>
      </c>
      <c r="U5" s="2">
        <f t="shared" si="8"/>
        <v>0</v>
      </c>
      <c r="V5" s="3">
        <v>0</v>
      </c>
      <c r="W5" s="2">
        <f t="shared" si="9"/>
        <v>0</v>
      </c>
      <c r="X5" s="3">
        <f t="shared" si="10"/>
        <v>0</v>
      </c>
      <c r="Y5" s="2">
        <f t="shared" si="11"/>
        <v>0</v>
      </c>
      <c r="Z5" s="3">
        <f t="shared" si="12"/>
        <v>0</v>
      </c>
      <c r="AA5" s="2">
        <f t="shared" si="13"/>
        <v>0</v>
      </c>
    </row>
    <row r="6" spans="1:27" x14ac:dyDescent="0.25">
      <c r="A6" s="1" t="s">
        <v>57</v>
      </c>
      <c r="B6" s="3">
        <v>259</v>
      </c>
      <c r="C6" s="3">
        <v>3897</v>
      </c>
      <c r="D6" s="3">
        <v>0</v>
      </c>
      <c r="E6" s="2">
        <f t="shared" si="0"/>
        <v>0</v>
      </c>
      <c r="F6" s="3">
        <v>0</v>
      </c>
      <c r="G6" s="2">
        <f t="shared" si="1"/>
        <v>0</v>
      </c>
      <c r="H6" s="3">
        <v>0</v>
      </c>
      <c r="I6" s="2">
        <f t="shared" si="2"/>
        <v>0</v>
      </c>
      <c r="J6" s="3">
        <v>0</v>
      </c>
      <c r="K6" s="2">
        <f t="shared" si="3"/>
        <v>0</v>
      </c>
      <c r="L6" s="3">
        <v>0</v>
      </c>
      <c r="M6" s="2">
        <f t="shared" si="4"/>
        <v>0</v>
      </c>
      <c r="N6" s="3">
        <v>0</v>
      </c>
      <c r="O6" s="2">
        <f t="shared" si="5"/>
        <v>0</v>
      </c>
      <c r="P6" s="3">
        <v>0</v>
      </c>
      <c r="Q6" s="2">
        <f t="shared" si="6"/>
        <v>0</v>
      </c>
      <c r="R6" s="3">
        <v>0</v>
      </c>
      <c r="S6" s="2">
        <f t="shared" si="7"/>
        <v>0</v>
      </c>
      <c r="T6" s="3">
        <v>0</v>
      </c>
      <c r="U6" s="2">
        <f t="shared" si="8"/>
        <v>0</v>
      </c>
      <c r="V6" s="3">
        <v>0</v>
      </c>
      <c r="W6" s="2">
        <f t="shared" si="9"/>
        <v>0</v>
      </c>
      <c r="X6" s="3">
        <f t="shared" si="10"/>
        <v>0</v>
      </c>
      <c r="Y6" s="2">
        <f t="shared" si="11"/>
        <v>0</v>
      </c>
      <c r="Z6" s="3">
        <f t="shared" si="12"/>
        <v>0</v>
      </c>
      <c r="AA6" s="2">
        <f t="shared" si="13"/>
        <v>0</v>
      </c>
    </row>
    <row r="7" spans="1:27" x14ac:dyDescent="0.25">
      <c r="A7" s="1" t="s">
        <v>56</v>
      </c>
      <c r="B7" s="3">
        <v>873</v>
      </c>
      <c r="C7" s="3">
        <v>80337</v>
      </c>
      <c r="D7" s="3">
        <v>21</v>
      </c>
      <c r="E7" s="2">
        <f t="shared" si="0"/>
        <v>2.4054982817869417E-2</v>
      </c>
      <c r="F7" s="3">
        <v>1367</v>
      </c>
      <c r="G7" s="2">
        <f t="shared" si="1"/>
        <v>1.7015820854649789E-2</v>
      </c>
      <c r="H7" s="3">
        <v>8</v>
      </c>
      <c r="I7" s="2">
        <f t="shared" si="2"/>
        <v>9.1638029782359683E-3</v>
      </c>
      <c r="J7" s="3">
        <v>505</v>
      </c>
      <c r="K7" s="2">
        <f t="shared" si="3"/>
        <v>6.2860201401595782E-3</v>
      </c>
      <c r="L7" s="3">
        <v>11</v>
      </c>
      <c r="M7" s="2">
        <f t="shared" si="4"/>
        <v>1.2600229095074456E-2</v>
      </c>
      <c r="N7" s="3">
        <v>782</v>
      </c>
      <c r="O7" s="2">
        <f t="shared" si="5"/>
        <v>9.7339955437718614E-3</v>
      </c>
      <c r="P7" s="3">
        <v>0</v>
      </c>
      <c r="Q7" s="2">
        <f t="shared" si="6"/>
        <v>0</v>
      </c>
      <c r="R7" s="3">
        <v>0</v>
      </c>
      <c r="S7" s="2">
        <f t="shared" si="7"/>
        <v>0</v>
      </c>
      <c r="T7" s="3">
        <v>17</v>
      </c>
      <c r="U7" s="2">
        <f t="shared" si="8"/>
        <v>1.9473081328751432E-2</v>
      </c>
      <c r="V7" s="3">
        <v>824</v>
      </c>
      <c r="W7" s="2">
        <f t="shared" si="9"/>
        <v>1.0256793258398995E-2</v>
      </c>
      <c r="X7" s="3">
        <f t="shared" si="10"/>
        <v>28</v>
      </c>
      <c r="Y7" s="2">
        <f t="shared" si="11"/>
        <v>3.2073310423825885E-2</v>
      </c>
      <c r="Z7" s="3">
        <f t="shared" si="12"/>
        <v>1606</v>
      </c>
      <c r="AA7" s="2">
        <f t="shared" si="13"/>
        <v>1.9990788802170856E-2</v>
      </c>
    </row>
    <row r="8" spans="1:27" x14ac:dyDescent="0.25">
      <c r="A8" s="1" t="s">
        <v>55</v>
      </c>
      <c r="B8" s="3">
        <v>30</v>
      </c>
      <c r="C8" s="3">
        <v>7038</v>
      </c>
      <c r="D8" s="3">
        <v>0</v>
      </c>
      <c r="E8" s="2">
        <f t="shared" si="0"/>
        <v>0</v>
      </c>
      <c r="F8" s="3">
        <v>0</v>
      </c>
      <c r="G8" s="2">
        <f t="shared" si="1"/>
        <v>0</v>
      </c>
      <c r="H8" s="3">
        <v>0</v>
      </c>
      <c r="I8" s="2">
        <f t="shared" si="2"/>
        <v>0</v>
      </c>
      <c r="J8" s="3">
        <v>0</v>
      </c>
      <c r="K8" s="2">
        <f t="shared" si="3"/>
        <v>0</v>
      </c>
      <c r="L8" s="3">
        <v>0</v>
      </c>
      <c r="M8" s="2">
        <f t="shared" si="4"/>
        <v>0</v>
      </c>
      <c r="N8" s="3">
        <v>0</v>
      </c>
      <c r="O8" s="2">
        <f t="shared" si="5"/>
        <v>0</v>
      </c>
      <c r="P8" s="3">
        <v>0</v>
      </c>
      <c r="Q8" s="2">
        <f t="shared" si="6"/>
        <v>0</v>
      </c>
      <c r="R8" s="3">
        <v>0</v>
      </c>
      <c r="S8" s="2">
        <f t="shared" si="7"/>
        <v>0</v>
      </c>
      <c r="T8" s="3">
        <v>0</v>
      </c>
      <c r="U8" s="2">
        <f t="shared" si="8"/>
        <v>0</v>
      </c>
      <c r="V8" s="3">
        <v>0</v>
      </c>
      <c r="W8" s="2">
        <f t="shared" si="9"/>
        <v>0</v>
      </c>
      <c r="X8" s="3">
        <f t="shared" si="10"/>
        <v>0</v>
      </c>
      <c r="Y8" s="2">
        <f t="shared" si="11"/>
        <v>0</v>
      </c>
      <c r="Z8" s="3">
        <f t="shared" si="12"/>
        <v>0</v>
      </c>
      <c r="AA8" s="2">
        <f t="shared" si="13"/>
        <v>0</v>
      </c>
    </row>
    <row r="9" spans="1:27" x14ac:dyDescent="0.25">
      <c r="A9" s="1" t="s">
        <v>54</v>
      </c>
      <c r="B9" s="3">
        <v>176</v>
      </c>
      <c r="C9" s="3">
        <v>26161</v>
      </c>
      <c r="D9" s="3">
        <v>0</v>
      </c>
      <c r="E9" s="2">
        <f t="shared" si="0"/>
        <v>0</v>
      </c>
      <c r="F9" s="3">
        <v>0</v>
      </c>
      <c r="G9" s="2">
        <f t="shared" si="1"/>
        <v>0</v>
      </c>
      <c r="H9" s="3">
        <v>8</v>
      </c>
      <c r="I9" s="2">
        <f t="shared" si="2"/>
        <v>4.5454545454545456E-2</v>
      </c>
      <c r="J9" s="3">
        <v>561</v>
      </c>
      <c r="K9" s="2">
        <f t="shared" si="3"/>
        <v>2.1444134398532166E-2</v>
      </c>
      <c r="L9" s="3">
        <v>44</v>
      </c>
      <c r="M9" s="2">
        <f t="shared" si="4"/>
        <v>0.25</v>
      </c>
      <c r="N9" s="3">
        <v>1983</v>
      </c>
      <c r="O9" s="2">
        <f t="shared" si="5"/>
        <v>7.5799854745613696E-2</v>
      </c>
      <c r="P9" s="3">
        <v>0</v>
      </c>
      <c r="Q9" s="2">
        <f t="shared" si="6"/>
        <v>0</v>
      </c>
      <c r="R9" s="3">
        <v>0</v>
      </c>
      <c r="S9" s="2">
        <f t="shared" si="7"/>
        <v>0</v>
      </c>
      <c r="T9" s="3">
        <v>47</v>
      </c>
      <c r="U9" s="2">
        <f t="shared" si="8"/>
        <v>0.26704545454545453</v>
      </c>
      <c r="V9" s="3">
        <v>9957</v>
      </c>
      <c r="W9" s="2">
        <f t="shared" si="9"/>
        <v>0.38060471694507092</v>
      </c>
      <c r="X9" s="3">
        <f t="shared" si="10"/>
        <v>91</v>
      </c>
      <c r="Y9" s="2">
        <f t="shared" si="11"/>
        <v>0.51704545454545459</v>
      </c>
      <c r="Z9" s="3">
        <f t="shared" si="12"/>
        <v>11940</v>
      </c>
      <c r="AA9" s="2">
        <f t="shared" si="13"/>
        <v>0.4564045716906846</v>
      </c>
    </row>
    <row r="10" spans="1:27" x14ac:dyDescent="0.25">
      <c r="A10" s="1" t="s">
        <v>53</v>
      </c>
      <c r="B10" s="3">
        <v>49</v>
      </c>
      <c r="C10" s="3">
        <v>6186</v>
      </c>
      <c r="D10" s="3">
        <v>0</v>
      </c>
      <c r="E10" s="2">
        <f t="shared" si="0"/>
        <v>0</v>
      </c>
      <c r="F10" s="3">
        <v>0</v>
      </c>
      <c r="G10" s="2">
        <f t="shared" si="1"/>
        <v>0</v>
      </c>
      <c r="H10" s="3">
        <v>0</v>
      </c>
      <c r="I10" s="2">
        <f t="shared" si="2"/>
        <v>0</v>
      </c>
      <c r="J10" s="3">
        <v>0</v>
      </c>
      <c r="K10" s="2">
        <f t="shared" si="3"/>
        <v>0</v>
      </c>
      <c r="L10" s="3">
        <v>11</v>
      </c>
      <c r="M10" s="2">
        <f t="shared" si="4"/>
        <v>0.22448979591836735</v>
      </c>
      <c r="N10" s="3">
        <v>61</v>
      </c>
      <c r="O10" s="2">
        <f t="shared" si="5"/>
        <v>9.8609763983187847E-3</v>
      </c>
      <c r="P10" s="3">
        <v>0</v>
      </c>
      <c r="Q10" s="2">
        <f t="shared" si="6"/>
        <v>0</v>
      </c>
      <c r="R10" s="3">
        <v>0</v>
      </c>
      <c r="S10" s="2">
        <f t="shared" si="7"/>
        <v>0</v>
      </c>
      <c r="T10" s="3">
        <v>0</v>
      </c>
      <c r="U10" s="2">
        <f t="shared" si="8"/>
        <v>0</v>
      </c>
      <c r="V10" s="3">
        <v>0</v>
      </c>
      <c r="W10" s="2">
        <f t="shared" si="9"/>
        <v>0</v>
      </c>
      <c r="X10" s="3">
        <f t="shared" si="10"/>
        <v>11</v>
      </c>
      <c r="Y10" s="2">
        <f t="shared" si="11"/>
        <v>0.22448979591836735</v>
      </c>
      <c r="Z10" s="3">
        <f t="shared" si="12"/>
        <v>61</v>
      </c>
      <c r="AA10" s="2">
        <f t="shared" si="13"/>
        <v>9.8609763983187847E-3</v>
      </c>
    </row>
    <row r="11" spans="1:27" x14ac:dyDescent="0.25">
      <c r="A11" s="1" t="s">
        <v>52</v>
      </c>
      <c r="B11" s="3">
        <v>6</v>
      </c>
      <c r="C11" s="3">
        <v>768</v>
      </c>
      <c r="D11" s="3">
        <v>0</v>
      </c>
      <c r="E11" s="2">
        <f t="shared" si="0"/>
        <v>0</v>
      </c>
      <c r="F11" s="3">
        <v>0</v>
      </c>
      <c r="G11" s="2">
        <f t="shared" si="1"/>
        <v>0</v>
      </c>
      <c r="H11" s="3">
        <v>0</v>
      </c>
      <c r="I11" s="2">
        <f t="shared" si="2"/>
        <v>0</v>
      </c>
      <c r="J11" s="3">
        <v>0</v>
      </c>
      <c r="K11" s="2">
        <f t="shared" si="3"/>
        <v>0</v>
      </c>
      <c r="L11" s="3">
        <v>0</v>
      </c>
      <c r="M11" s="2">
        <f t="shared" si="4"/>
        <v>0</v>
      </c>
      <c r="N11" s="3">
        <v>0</v>
      </c>
      <c r="O11" s="2">
        <f t="shared" si="5"/>
        <v>0</v>
      </c>
      <c r="P11" s="3">
        <v>0</v>
      </c>
      <c r="Q11" s="2">
        <f t="shared" si="6"/>
        <v>0</v>
      </c>
      <c r="R11" s="3">
        <v>0</v>
      </c>
      <c r="S11" s="2">
        <f t="shared" si="7"/>
        <v>0</v>
      </c>
      <c r="T11" s="3">
        <v>0</v>
      </c>
      <c r="U11" s="2">
        <f t="shared" si="8"/>
        <v>0</v>
      </c>
      <c r="V11" s="3">
        <v>0</v>
      </c>
      <c r="W11" s="2">
        <f t="shared" si="9"/>
        <v>0</v>
      </c>
      <c r="X11" s="3">
        <f t="shared" si="10"/>
        <v>0</v>
      </c>
      <c r="Y11" s="2">
        <f t="shared" si="11"/>
        <v>0</v>
      </c>
      <c r="Z11" s="3">
        <f t="shared" si="12"/>
        <v>0</v>
      </c>
      <c r="AA11" s="2">
        <f t="shared" si="13"/>
        <v>0</v>
      </c>
    </row>
    <row r="12" spans="1:27" x14ac:dyDescent="0.25">
      <c r="A12" s="1" t="s">
        <v>51</v>
      </c>
      <c r="B12" s="3">
        <v>55</v>
      </c>
      <c r="C12" s="3">
        <v>12493</v>
      </c>
      <c r="D12" s="3">
        <v>16</v>
      </c>
      <c r="E12" s="2">
        <f t="shared" si="0"/>
        <v>0.29090909090909089</v>
      </c>
      <c r="F12" s="3">
        <v>1848</v>
      </c>
      <c r="G12" s="2">
        <f t="shared" si="1"/>
        <v>0.14792283678860163</v>
      </c>
      <c r="H12" s="3">
        <v>4</v>
      </c>
      <c r="I12" s="2">
        <f t="shared" si="2"/>
        <v>7.2727272727272724E-2</v>
      </c>
      <c r="J12" s="3">
        <v>1790</v>
      </c>
      <c r="K12" s="2">
        <f t="shared" si="3"/>
        <v>0.1432802369326823</v>
      </c>
      <c r="L12" s="3">
        <v>20</v>
      </c>
      <c r="M12" s="2">
        <f t="shared" si="4"/>
        <v>0.36363636363636365</v>
      </c>
      <c r="N12" s="3">
        <v>1932</v>
      </c>
      <c r="O12" s="2">
        <f t="shared" si="5"/>
        <v>0.15464660209717443</v>
      </c>
      <c r="P12" s="3">
        <v>0</v>
      </c>
      <c r="Q12" s="2">
        <f t="shared" si="6"/>
        <v>0</v>
      </c>
      <c r="R12" s="3">
        <v>0</v>
      </c>
      <c r="S12" s="2">
        <f t="shared" si="7"/>
        <v>0</v>
      </c>
      <c r="T12" s="3">
        <v>0</v>
      </c>
      <c r="U12" s="2">
        <f t="shared" si="8"/>
        <v>0</v>
      </c>
      <c r="V12" s="3">
        <v>0</v>
      </c>
      <c r="W12" s="2">
        <f t="shared" si="9"/>
        <v>0</v>
      </c>
      <c r="X12" s="3">
        <f t="shared" si="10"/>
        <v>20</v>
      </c>
      <c r="Y12" s="2">
        <f t="shared" si="11"/>
        <v>0.36363636363636365</v>
      </c>
      <c r="Z12" s="3">
        <f t="shared" si="12"/>
        <v>1932</v>
      </c>
      <c r="AA12" s="2">
        <f t="shared" si="13"/>
        <v>0.15464660209717443</v>
      </c>
    </row>
    <row r="13" spans="1:27" x14ac:dyDescent="0.25">
      <c r="A13" s="1" t="s">
        <v>50</v>
      </c>
      <c r="B13" s="3">
        <v>1885</v>
      </c>
      <c r="C13" s="3">
        <v>1208017</v>
      </c>
      <c r="D13" s="3">
        <v>237</v>
      </c>
      <c r="E13" s="2">
        <f t="shared" si="0"/>
        <v>0.12572944297082228</v>
      </c>
      <c r="F13" s="3">
        <v>174860</v>
      </c>
      <c r="G13" s="2">
        <f t="shared" si="1"/>
        <v>0.14474961858980462</v>
      </c>
      <c r="H13" s="3">
        <v>107</v>
      </c>
      <c r="I13" s="2">
        <f t="shared" si="2"/>
        <v>5.6763925729442971E-2</v>
      </c>
      <c r="J13" s="3">
        <v>65575</v>
      </c>
      <c r="K13" s="2">
        <f t="shared" si="3"/>
        <v>5.4283176478476712E-2</v>
      </c>
      <c r="L13" s="3">
        <v>55</v>
      </c>
      <c r="M13" s="2">
        <f t="shared" si="4"/>
        <v>2.9177718832891247E-2</v>
      </c>
      <c r="N13" s="3">
        <v>59023</v>
      </c>
      <c r="O13" s="2">
        <f t="shared" si="5"/>
        <v>4.8859411746688994E-2</v>
      </c>
      <c r="P13" s="3">
        <v>33</v>
      </c>
      <c r="Q13" s="2">
        <f t="shared" si="6"/>
        <v>1.7506631299734749E-2</v>
      </c>
      <c r="R13" s="3">
        <v>31728</v>
      </c>
      <c r="S13" s="2">
        <f t="shared" si="7"/>
        <v>2.6264531045506811E-2</v>
      </c>
      <c r="T13" s="3">
        <v>11</v>
      </c>
      <c r="U13" s="2">
        <f t="shared" si="8"/>
        <v>5.8355437665782491E-3</v>
      </c>
      <c r="V13" s="3">
        <v>10969</v>
      </c>
      <c r="W13" s="2">
        <f t="shared" si="9"/>
        <v>9.0801702293924671E-3</v>
      </c>
      <c r="X13" s="3">
        <f t="shared" si="10"/>
        <v>99</v>
      </c>
      <c r="Y13" s="2">
        <f t="shared" si="11"/>
        <v>5.2519893899204244E-2</v>
      </c>
      <c r="Z13" s="3">
        <f t="shared" si="12"/>
        <v>101720</v>
      </c>
      <c r="AA13" s="2">
        <f t="shared" si="13"/>
        <v>8.420411302158827E-2</v>
      </c>
    </row>
    <row r="14" spans="1:27" x14ac:dyDescent="0.25">
      <c r="A14" s="1" t="s">
        <v>49</v>
      </c>
      <c r="B14" s="3">
        <v>4</v>
      </c>
      <c r="C14" s="3">
        <v>9</v>
      </c>
      <c r="D14" s="3">
        <v>0</v>
      </c>
      <c r="E14" s="2">
        <f t="shared" si="0"/>
        <v>0</v>
      </c>
      <c r="F14" s="3">
        <v>0</v>
      </c>
      <c r="G14" s="2">
        <f t="shared" si="1"/>
        <v>0</v>
      </c>
      <c r="H14" s="3">
        <v>0</v>
      </c>
      <c r="I14" s="2">
        <f t="shared" si="2"/>
        <v>0</v>
      </c>
      <c r="J14" s="3">
        <v>0</v>
      </c>
      <c r="K14" s="2">
        <f t="shared" si="3"/>
        <v>0</v>
      </c>
      <c r="L14" s="3">
        <v>0</v>
      </c>
      <c r="M14" s="2">
        <f t="shared" si="4"/>
        <v>0</v>
      </c>
      <c r="N14" s="3">
        <v>0</v>
      </c>
      <c r="O14" s="2">
        <f t="shared" si="5"/>
        <v>0</v>
      </c>
      <c r="P14" s="3">
        <v>0</v>
      </c>
      <c r="Q14" s="2">
        <f t="shared" si="6"/>
        <v>0</v>
      </c>
      <c r="R14" s="3">
        <v>0</v>
      </c>
      <c r="S14" s="2">
        <f t="shared" si="7"/>
        <v>0</v>
      </c>
      <c r="T14" s="3">
        <v>0</v>
      </c>
      <c r="U14" s="2">
        <f t="shared" si="8"/>
        <v>0</v>
      </c>
      <c r="V14" s="3">
        <v>0</v>
      </c>
      <c r="W14" s="2">
        <f t="shared" si="9"/>
        <v>0</v>
      </c>
      <c r="X14" s="3">
        <f t="shared" si="10"/>
        <v>0</v>
      </c>
      <c r="Y14" s="2">
        <f t="shared" si="11"/>
        <v>0</v>
      </c>
      <c r="Z14" s="3">
        <f t="shared" si="12"/>
        <v>0</v>
      </c>
      <c r="AA14" s="2">
        <f t="shared" si="13"/>
        <v>0</v>
      </c>
    </row>
    <row r="15" spans="1:27" x14ac:dyDescent="0.25">
      <c r="A15" s="1" t="s">
        <v>48</v>
      </c>
      <c r="B15" s="3">
        <v>21</v>
      </c>
      <c r="C15" s="3">
        <v>5775</v>
      </c>
      <c r="D15" s="3">
        <v>0</v>
      </c>
      <c r="E15" s="2">
        <f t="shared" si="0"/>
        <v>0</v>
      </c>
      <c r="F15" s="3">
        <v>0</v>
      </c>
      <c r="G15" s="2">
        <f t="shared" si="1"/>
        <v>0</v>
      </c>
      <c r="H15" s="3">
        <v>0</v>
      </c>
      <c r="I15" s="2">
        <f t="shared" si="2"/>
        <v>0</v>
      </c>
      <c r="J15" s="3">
        <v>0</v>
      </c>
      <c r="K15" s="2">
        <f t="shared" si="3"/>
        <v>0</v>
      </c>
      <c r="L15" s="3">
        <v>1</v>
      </c>
      <c r="M15" s="2">
        <f t="shared" si="4"/>
        <v>4.7619047619047616E-2</v>
      </c>
      <c r="N15" s="3">
        <v>390</v>
      </c>
      <c r="O15" s="2">
        <f t="shared" si="5"/>
        <v>6.7532467532467527E-2</v>
      </c>
      <c r="P15" s="3">
        <v>0</v>
      </c>
      <c r="Q15" s="2">
        <f t="shared" si="6"/>
        <v>0</v>
      </c>
      <c r="R15" s="3">
        <v>0</v>
      </c>
      <c r="S15" s="2">
        <f t="shared" si="7"/>
        <v>0</v>
      </c>
      <c r="T15" s="3">
        <v>0</v>
      </c>
      <c r="U15" s="2">
        <f t="shared" si="8"/>
        <v>0</v>
      </c>
      <c r="V15" s="3">
        <v>0</v>
      </c>
      <c r="W15" s="2">
        <f t="shared" si="9"/>
        <v>0</v>
      </c>
      <c r="X15" s="3">
        <f t="shared" si="10"/>
        <v>1</v>
      </c>
      <c r="Y15" s="2">
        <f t="shared" si="11"/>
        <v>4.7619047619047616E-2</v>
      </c>
      <c r="Z15" s="3">
        <f t="shared" si="12"/>
        <v>390</v>
      </c>
      <c r="AA15" s="2">
        <f t="shared" si="13"/>
        <v>6.7532467532467527E-2</v>
      </c>
    </row>
    <row r="16" spans="1:27" x14ac:dyDescent="0.25">
      <c r="A16" s="1" t="s">
        <v>47</v>
      </c>
      <c r="B16" s="3">
        <v>17</v>
      </c>
      <c r="C16" s="3">
        <v>424</v>
      </c>
      <c r="D16" s="3">
        <v>9</v>
      </c>
      <c r="E16" s="2">
        <f t="shared" si="0"/>
        <v>0.52941176470588236</v>
      </c>
      <c r="F16" s="3">
        <v>204</v>
      </c>
      <c r="G16" s="2">
        <f t="shared" si="1"/>
        <v>0.48113207547169812</v>
      </c>
      <c r="H16" s="3">
        <v>0</v>
      </c>
      <c r="I16" s="2">
        <f t="shared" si="2"/>
        <v>0</v>
      </c>
      <c r="J16" s="3">
        <v>0</v>
      </c>
      <c r="K16" s="2">
        <f t="shared" si="3"/>
        <v>0</v>
      </c>
      <c r="L16" s="3">
        <v>0</v>
      </c>
      <c r="M16" s="2">
        <f t="shared" si="4"/>
        <v>0</v>
      </c>
      <c r="N16" s="3">
        <v>0</v>
      </c>
      <c r="O16" s="2">
        <f t="shared" si="5"/>
        <v>0</v>
      </c>
      <c r="P16" s="3">
        <v>0</v>
      </c>
      <c r="Q16" s="2">
        <f t="shared" si="6"/>
        <v>0</v>
      </c>
      <c r="R16" s="3">
        <v>0</v>
      </c>
      <c r="S16" s="2">
        <f t="shared" si="7"/>
        <v>0</v>
      </c>
      <c r="T16" s="3">
        <v>0</v>
      </c>
      <c r="U16" s="2">
        <f t="shared" si="8"/>
        <v>0</v>
      </c>
      <c r="V16" s="3">
        <v>0</v>
      </c>
      <c r="W16" s="2">
        <f t="shared" si="9"/>
        <v>0</v>
      </c>
      <c r="X16" s="3">
        <f t="shared" si="10"/>
        <v>0</v>
      </c>
      <c r="Y16" s="2">
        <f t="shared" si="11"/>
        <v>0</v>
      </c>
      <c r="Z16" s="3">
        <f t="shared" si="12"/>
        <v>0</v>
      </c>
      <c r="AA16" s="2">
        <f t="shared" si="13"/>
        <v>0</v>
      </c>
    </row>
    <row r="17" spans="1:27" x14ac:dyDescent="0.25">
      <c r="A17" s="1" t="s">
        <v>46</v>
      </c>
      <c r="B17" s="3">
        <v>33</v>
      </c>
      <c r="C17" s="3">
        <v>2202</v>
      </c>
      <c r="D17" s="3">
        <v>0</v>
      </c>
      <c r="E17" s="2">
        <f t="shared" si="0"/>
        <v>0</v>
      </c>
      <c r="F17" s="3">
        <v>0</v>
      </c>
      <c r="G17" s="2">
        <f t="shared" si="1"/>
        <v>0</v>
      </c>
      <c r="H17" s="3">
        <v>0</v>
      </c>
      <c r="I17" s="2">
        <f t="shared" si="2"/>
        <v>0</v>
      </c>
      <c r="J17" s="3">
        <v>0</v>
      </c>
      <c r="K17" s="2">
        <f t="shared" si="3"/>
        <v>0</v>
      </c>
      <c r="L17" s="3">
        <v>0</v>
      </c>
      <c r="M17" s="2">
        <f t="shared" si="4"/>
        <v>0</v>
      </c>
      <c r="N17" s="3">
        <v>0</v>
      </c>
      <c r="O17" s="2">
        <f t="shared" si="5"/>
        <v>0</v>
      </c>
      <c r="P17" s="3">
        <v>0</v>
      </c>
      <c r="Q17" s="2">
        <f t="shared" si="6"/>
        <v>0</v>
      </c>
      <c r="R17" s="3">
        <v>0</v>
      </c>
      <c r="S17" s="2">
        <f t="shared" si="7"/>
        <v>0</v>
      </c>
      <c r="T17" s="3">
        <v>0</v>
      </c>
      <c r="U17" s="2">
        <f t="shared" si="8"/>
        <v>0</v>
      </c>
      <c r="V17" s="3">
        <v>0</v>
      </c>
      <c r="W17" s="2">
        <f t="shared" si="9"/>
        <v>0</v>
      </c>
      <c r="X17" s="3">
        <f t="shared" si="10"/>
        <v>0</v>
      </c>
      <c r="Y17" s="2">
        <f t="shared" si="11"/>
        <v>0</v>
      </c>
      <c r="Z17" s="3">
        <f t="shared" si="12"/>
        <v>0</v>
      </c>
      <c r="AA17" s="2">
        <f t="shared" si="13"/>
        <v>0</v>
      </c>
    </row>
    <row r="18" spans="1:27" x14ac:dyDescent="0.25">
      <c r="A18" s="1" t="s">
        <v>45</v>
      </c>
      <c r="B18" s="3">
        <v>5</v>
      </c>
      <c r="C18" s="3">
        <v>1551</v>
      </c>
      <c r="D18" s="3">
        <v>0</v>
      </c>
      <c r="E18" s="2">
        <f t="shared" si="0"/>
        <v>0</v>
      </c>
      <c r="F18" s="3">
        <v>0</v>
      </c>
      <c r="G18" s="2">
        <f t="shared" si="1"/>
        <v>0</v>
      </c>
      <c r="H18" s="3">
        <v>0</v>
      </c>
      <c r="I18" s="2">
        <f t="shared" si="2"/>
        <v>0</v>
      </c>
      <c r="J18" s="3">
        <v>0</v>
      </c>
      <c r="K18" s="2">
        <f t="shared" si="3"/>
        <v>0</v>
      </c>
      <c r="L18" s="3">
        <v>0</v>
      </c>
      <c r="M18" s="2">
        <f t="shared" si="4"/>
        <v>0</v>
      </c>
      <c r="N18" s="3">
        <v>0</v>
      </c>
      <c r="O18" s="2">
        <f t="shared" si="5"/>
        <v>0</v>
      </c>
      <c r="P18" s="3">
        <v>0</v>
      </c>
      <c r="Q18" s="2">
        <f t="shared" si="6"/>
        <v>0</v>
      </c>
      <c r="R18" s="3">
        <v>0</v>
      </c>
      <c r="S18" s="2">
        <f t="shared" si="7"/>
        <v>0</v>
      </c>
      <c r="T18" s="3">
        <v>0</v>
      </c>
      <c r="U18" s="2">
        <f t="shared" si="8"/>
        <v>0</v>
      </c>
      <c r="V18" s="3">
        <v>0</v>
      </c>
      <c r="W18" s="2">
        <f t="shared" si="9"/>
        <v>0</v>
      </c>
      <c r="X18" s="3">
        <f t="shared" si="10"/>
        <v>0</v>
      </c>
      <c r="Y18" s="2">
        <f t="shared" si="11"/>
        <v>0</v>
      </c>
      <c r="Z18" s="3">
        <f t="shared" si="12"/>
        <v>0</v>
      </c>
      <c r="AA18" s="2">
        <f t="shared" si="13"/>
        <v>0</v>
      </c>
    </row>
    <row r="19" spans="1:27" x14ac:dyDescent="0.25">
      <c r="A19" s="1" t="s">
        <v>44</v>
      </c>
      <c r="B19" s="3">
        <v>11</v>
      </c>
      <c r="C19" s="3">
        <v>380</v>
      </c>
      <c r="D19" s="3">
        <v>0</v>
      </c>
      <c r="E19" s="2">
        <f t="shared" si="0"/>
        <v>0</v>
      </c>
      <c r="F19" s="3">
        <v>0</v>
      </c>
      <c r="G19" s="2">
        <f t="shared" si="1"/>
        <v>0</v>
      </c>
      <c r="H19" s="3">
        <v>0</v>
      </c>
      <c r="I19" s="2">
        <f t="shared" si="2"/>
        <v>0</v>
      </c>
      <c r="J19" s="3">
        <v>0</v>
      </c>
      <c r="K19" s="2">
        <f t="shared" si="3"/>
        <v>0</v>
      </c>
      <c r="L19" s="3">
        <v>0</v>
      </c>
      <c r="M19" s="2">
        <f t="shared" si="4"/>
        <v>0</v>
      </c>
      <c r="N19" s="3">
        <v>0</v>
      </c>
      <c r="O19" s="2">
        <f t="shared" si="5"/>
        <v>0</v>
      </c>
      <c r="P19" s="3">
        <v>0</v>
      </c>
      <c r="Q19" s="2">
        <f t="shared" si="6"/>
        <v>0</v>
      </c>
      <c r="R19" s="3">
        <v>0</v>
      </c>
      <c r="S19" s="2">
        <f t="shared" si="7"/>
        <v>0</v>
      </c>
      <c r="T19" s="3">
        <v>0</v>
      </c>
      <c r="U19" s="2">
        <f t="shared" si="8"/>
        <v>0</v>
      </c>
      <c r="V19" s="3">
        <v>0</v>
      </c>
      <c r="W19" s="2">
        <f t="shared" si="9"/>
        <v>0</v>
      </c>
      <c r="X19" s="3">
        <f t="shared" si="10"/>
        <v>0</v>
      </c>
      <c r="Y19" s="2">
        <f t="shared" si="11"/>
        <v>0</v>
      </c>
      <c r="Z19" s="3">
        <f t="shared" si="12"/>
        <v>0</v>
      </c>
      <c r="AA19" s="2">
        <f t="shared" si="13"/>
        <v>0</v>
      </c>
    </row>
    <row r="20" spans="1:27" x14ac:dyDescent="0.25">
      <c r="A20" s="1" t="s">
        <v>43</v>
      </c>
      <c r="B20" s="3">
        <v>1219</v>
      </c>
      <c r="C20" s="3">
        <v>335076</v>
      </c>
      <c r="D20" s="3">
        <v>111</v>
      </c>
      <c r="E20" s="2">
        <f t="shared" si="0"/>
        <v>9.1058244462674326E-2</v>
      </c>
      <c r="F20" s="3">
        <v>34360</v>
      </c>
      <c r="G20" s="2">
        <f t="shared" si="1"/>
        <v>0.10254390048824744</v>
      </c>
      <c r="H20" s="3">
        <v>157</v>
      </c>
      <c r="I20" s="2">
        <f t="shared" si="2"/>
        <v>0.12879409351927809</v>
      </c>
      <c r="J20" s="3">
        <v>39325</v>
      </c>
      <c r="K20" s="2">
        <f t="shared" si="3"/>
        <v>0.1173614344208478</v>
      </c>
      <c r="L20" s="3">
        <v>149</v>
      </c>
      <c r="M20" s="2">
        <f t="shared" si="4"/>
        <v>0.12223133716160788</v>
      </c>
      <c r="N20" s="3">
        <v>38582</v>
      </c>
      <c r="O20" s="2">
        <f t="shared" si="5"/>
        <v>0.11514402702670438</v>
      </c>
      <c r="P20" s="3">
        <v>57</v>
      </c>
      <c r="Q20" s="2">
        <f t="shared" si="6"/>
        <v>4.6759639048400331E-2</v>
      </c>
      <c r="R20" s="3">
        <v>9183</v>
      </c>
      <c r="S20" s="2">
        <f t="shared" si="7"/>
        <v>2.7405722880779287E-2</v>
      </c>
      <c r="T20" s="3">
        <v>33</v>
      </c>
      <c r="U20" s="2">
        <f t="shared" si="8"/>
        <v>2.7071369975389663E-2</v>
      </c>
      <c r="V20" s="3">
        <v>1494</v>
      </c>
      <c r="W20" s="2">
        <f t="shared" si="9"/>
        <v>4.4586899688428897E-3</v>
      </c>
      <c r="X20" s="3">
        <f t="shared" si="10"/>
        <v>239</v>
      </c>
      <c r="Y20" s="2">
        <f t="shared" si="11"/>
        <v>0.19606234618539786</v>
      </c>
      <c r="Z20" s="3">
        <f t="shared" si="12"/>
        <v>49259</v>
      </c>
      <c r="AA20" s="2">
        <f t="shared" si="13"/>
        <v>0.14700843987632656</v>
      </c>
    </row>
    <row r="21" spans="1:27" x14ac:dyDescent="0.25">
      <c r="A21" s="1" t="s">
        <v>42</v>
      </c>
      <c r="B21" s="3">
        <v>213</v>
      </c>
      <c r="C21" s="3">
        <v>77518</v>
      </c>
      <c r="D21" s="3">
        <v>15</v>
      </c>
      <c r="E21" s="2">
        <f t="shared" si="0"/>
        <v>7.0422535211267609E-2</v>
      </c>
      <c r="F21" s="3">
        <v>4071</v>
      </c>
      <c r="G21" s="2">
        <f t="shared" si="1"/>
        <v>5.2516834799659434E-2</v>
      </c>
      <c r="H21" s="3">
        <v>7</v>
      </c>
      <c r="I21" s="2">
        <f t="shared" si="2"/>
        <v>3.2863849765258218E-2</v>
      </c>
      <c r="J21" s="3">
        <v>1811</v>
      </c>
      <c r="K21" s="2">
        <f t="shared" si="3"/>
        <v>2.3362315849222118E-2</v>
      </c>
      <c r="L21" s="3">
        <v>10</v>
      </c>
      <c r="M21" s="2">
        <f t="shared" si="4"/>
        <v>4.6948356807511735E-2</v>
      </c>
      <c r="N21" s="3">
        <v>1910</v>
      </c>
      <c r="O21" s="2">
        <f t="shared" si="5"/>
        <v>2.4639438582006758E-2</v>
      </c>
      <c r="P21" s="3">
        <v>2</v>
      </c>
      <c r="Q21" s="2">
        <f t="shared" si="6"/>
        <v>9.3896713615023476E-3</v>
      </c>
      <c r="R21" s="3">
        <v>1440</v>
      </c>
      <c r="S21" s="2">
        <f t="shared" si="7"/>
        <v>1.8576330658685726E-2</v>
      </c>
      <c r="T21" s="3">
        <v>0</v>
      </c>
      <c r="U21" s="2">
        <f t="shared" si="8"/>
        <v>0</v>
      </c>
      <c r="V21" s="3">
        <v>0</v>
      </c>
      <c r="W21" s="2">
        <f t="shared" si="9"/>
        <v>0</v>
      </c>
      <c r="X21" s="3">
        <f t="shared" si="10"/>
        <v>12</v>
      </c>
      <c r="Y21" s="2">
        <f t="shared" si="11"/>
        <v>5.6338028169014086E-2</v>
      </c>
      <c r="Z21" s="3">
        <f t="shared" si="12"/>
        <v>3350</v>
      </c>
      <c r="AA21" s="2">
        <f t="shared" si="13"/>
        <v>4.3215769240692481E-2</v>
      </c>
    </row>
    <row r="22" spans="1:27" x14ac:dyDescent="0.25">
      <c r="A22" s="1" t="s">
        <v>41</v>
      </c>
      <c r="B22" s="3">
        <v>119</v>
      </c>
      <c r="C22" s="3">
        <v>71661</v>
      </c>
      <c r="D22" s="3">
        <v>1</v>
      </c>
      <c r="E22" s="2">
        <f t="shared" si="0"/>
        <v>8.4033613445378148E-3</v>
      </c>
      <c r="F22" s="3">
        <v>1035</v>
      </c>
      <c r="G22" s="2">
        <f t="shared" si="1"/>
        <v>1.4443002469962741E-2</v>
      </c>
      <c r="H22" s="3">
        <v>1</v>
      </c>
      <c r="I22" s="2">
        <f t="shared" si="2"/>
        <v>8.4033613445378148E-3</v>
      </c>
      <c r="J22" s="3">
        <v>738</v>
      </c>
      <c r="K22" s="2">
        <f t="shared" si="3"/>
        <v>1.0298488717712563E-2</v>
      </c>
      <c r="L22" s="3">
        <v>0</v>
      </c>
      <c r="M22" s="2">
        <f t="shared" si="4"/>
        <v>0</v>
      </c>
      <c r="N22" s="3">
        <v>0</v>
      </c>
      <c r="O22" s="2">
        <f t="shared" si="5"/>
        <v>0</v>
      </c>
      <c r="P22" s="3">
        <v>0</v>
      </c>
      <c r="Q22" s="2">
        <f t="shared" si="6"/>
        <v>0</v>
      </c>
      <c r="R22" s="3">
        <v>0</v>
      </c>
      <c r="S22" s="2">
        <f t="shared" si="7"/>
        <v>0</v>
      </c>
      <c r="T22" s="3">
        <v>0</v>
      </c>
      <c r="U22" s="2">
        <f t="shared" si="8"/>
        <v>0</v>
      </c>
      <c r="V22" s="3">
        <v>0</v>
      </c>
      <c r="W22" s="2">
        <f t="shared" si="9"/>
        <v>0</v>
      </c>
      <c r="X22" s="3">
        <f t="shared" si="10"/>
        <v>0</v>
      </c>
      <c r="Y22" s="2">
        <f t="shared" si="11"/>
        <v>0</v>
      </c>
      <c r="Z22" s="3">
        <f t="shared" si="12"/>
        <v>0</v>
      </c>
      <c r="AA22" s="2">
        <f t="shared" si="13"/>
        <v>0</v>
      </c>
    </row>
    <row r="23" spans="1:27" x14ac:dyDescent="0.25">
      <c r="A23" s="1" t="s">
        <v>40</v>
      </c>
      <c r="B23" s="3">
        <v>613</v>
      </c>
      <c r="C23" s="3">
        <v>232712</v>
      </c>
      <c r="D23" s="3">
        <v>22</v>
      </c>
      <c r="E23" s="2">
        <f t="shared" si="0"/>
        <v>3.588907014681892E-2</v>
      </c>
      <c r="F23" s="3">
        <v>281</v>
      </c>
      <c r="G23" s="2">
        <f t="shared" si="1"/>
        <v>1.2075011172608203E-3</v>
      </c>
      <c r="H23" s="3">
        <v>0</v>
      </c>
      <c r="I23" s="2">
        <f t="shared" si="2"/>
        <v>0</v>
      </c>
      <c r="J23" s="3">
        <v>0</v>
      </c>
      <c r="K23" s="2">
        <f t="shared" si="3"/>
        <v>0</v>
      </c>
      <c r="L23" s="3">
        <v>0</v>
      </c>
      <c r="M23" s="2">
        <f t="shared" si="4"/>
        <v>0</v>
      </c>
      <c r="N23" s="3">
        <v>0</v>
      </c>
      <c r="O23" s="2">
        <f t="shared" si="5"/>
        <v>0</v>
      </c>
      <c r="P23" s="3">
        <v>0</v>
      </c>
      <c r="Q23" s="2">
        <f t="shared" si="6"/>
        <v>0</v>
      </c>
      <c r="R23" s="3">
        <v>0</v>
      </c>
      <c r="S23" s="2">
        <f t="shared" si="7"/>
        <v>0</v>
      </c>
      <c r="T23" s="3">
        <v>0</v>
      </c>
      <c r="U23" s="2">
        <f t="shared" si="8"/>
        <v>0</v>
      </c>
      <c r="V23" s="3">
        <v>0</v>
      </c>
      <c r="W23" s="2">
        <f t="shared" si="9"/>
        <v>0</v>
      </c>
      <c r="X23" s="3">
        <f t="shared" si="10"/>
        <v>0</v>
      </c>
      <c r="Y23" s="2">
        <f t="shared" si="11"/>
        <v>0</v>
      </c>
      <c r="Z23" s="3">
        <f t="shared" si="12"/>
        <v>0</v>
      </c>
      <c r="AA23" s="2">
        <f t="shared" si="13"/>
        <v>0</v>
      </c>
    </row>
    <row r="24" spans="1:27" x14ac:dyDescent="0.25">
      <c r="A24" s="1" t="s">
        <v>39</v>
      </c>
      <c r="B24" s="3">
        <v>127</v>
      </c>
      <c r="C24" s="3">
        <v>23250</v>
      </c>
      <c r="D24" s="3">
        <v>0</v>
      </c>
      <c r="E24" s="2">
        <f t="shared" si="0"/>
        <v>0</v>
      </c>
      <c r="F24" s="3">
        <v>0</v>
      </c>
      <c r="G24" s="2">
        <f t="shared" si="1"/>
        <v>0</v>
      </c>
      <c r="H24" s="3">
        <v>0</v>
      </c>
      <c r="I24" s="2">
        <f t="shared" si="2"/>
        <v>0</v>
      </c>
      <c r="J24" s="3">
        <v>0</v>
      </c>
      <c r="K24" s="2">
        <f t="shared" si="3"/>
        <v>0</v>
      </c>
      <c r="L24" s="3">
        <v>0</v>
      </c>
      <c r="M24" s="2">
        <f t="shared" si="4"/>
        <v>0</v>
      </c>
      <c r="N24" s="3">
        <v>0</v>
      </c>
      <c r="O24" s="2">
        <f t="shared" si="5"/>
        <v>0</v>
      </c>
      <c r="P24" s="3">
        <v>0</v>
      </c>
      <c r="Q24" s="2">
        <f t="shared" si="6"/>
        <v>0</v>
      </c>
      <c r="R24" s="3">
        <v>0</v>
      </c>
      <c r="S24" s="2">
        <f t="shared" si="7"/>
        <v>0</v>
      </c>
      <c r="T24" s="3">
        <v>0</v>
      </c>
      <c r="U24" s="2">
        <f t="shared" si="8"/>
        <v>0</v>
      </c>
      <c r="V24" s="3">
        <v>0</v>
      </c>
      <c r="W24" s="2">
        <f t="shared" si="9"/>
        <v>0</v>
      </c>
      <c r="X24" s="3">
        <f t="shared" si="10"/>
        <v>0</v>
      </c>
      <c r="Y24" s="2">
        <f t="shared" si="11"/>
        <v>0</v>
      </c>
      <c r="Z24" s="3">
        <f t="shared" si="12"/>
        <v>0</v>
      </c>
      <c r="AA24" s="2">
        <f t="shared" si="13"/>
        <v>0</v>
      </c>
    </row>
    <row r="25" spans="1:27" x14ac:dyDescent="0.25">
      <c r="A25" s="1" t="s">
        <v>38</v>
      </c>
      <c r="B25" s="3">
        <v>41</v>
      </c>
      <c r="C25" s="3">
        <v>6</v>
      </c>
      <c r="D25" s="3">
        <v>0</v>
      </c>
      <c r="E25" s="2">
        <f t="shared" si="0"/>
        <v>0</v>
      </c>
      <c r="F25" s="3">
        <v>0</v>
      </c>
      <c r="G25" s="2">
        <f t="shared" si="1"/>
        <v>0</v>
      </c>
      <c r="H25" s="3">
        <v>0</v>
      </c>
      <c r="I25" s="2">
        <f t="shared" si="2"/>
        <v>0</v>
      </c>
      <c r="J25" s="3">
        <v>0</v>
      </c>
      <c r="K25" s="2">
        <f t="shared" si="3"/>
        <v>0</v>
      </c>
      <c r="L25" s="3">
        <v>0</v>
      </c>
      <c r="M25" s="2">
        <f t="shared" si="4"/>
        <v>0</v>
      </c>
      <c r="N25" s="3">
        <v>0</v>
      </c>
      <c r="O25" s="2">
        <f t="shared" si="5"/>
        <v>0</v>
      </c>
      <c r="P25" s="3">
        <v>0</v>
      </c>
      <c r="Q25" s="2">
        <f t="shared" si="6"/>
        <v>0</v>
      </c>
      <c r="R25" s="3">
        <v>0</v>
      </c>
      <c r="S25" s="2">
        <f t="shared" si="7"/>
        <v>0</v>
      </c>
      <c r="T25" s="3">
        <v>0</v>
      </c>
      <c r="U25" s="2">
        <f t="shared" si="8"/>
        <v>0</v>
      </c>
      <c r="V25" s="3">
        <v>0</v>
      </c>
      <c r="W25" s="2">
        <f t="shared" si="9"/>
        <v>0</v>
      </c>
      <c r="X25" s="3">
        <f t="shared" si="10"/>
        <v>0</v>
      </c>
      <c r="Y25" s="2">
        <f t="shared" si="11"/>
        <v>0</v>
      </c>
      <c r="Z25" s="3">
        <f t="shared" si="12"/>
        <v>0</v>
      </c>
      <c r="AA25" s="2">
        <f t="shared" si="13"/>
        <v>0</v>
      </c>
    </row>
    <row r="26" spans="1:27" x14ac:dyDescent="0.25">
      <c r="A26" s="1" t="s">
        <v>37</v>
      </c>
      <c r="B26" s="3">
        <v>29</v>
      </c>
      <c r="C26" s="3">
        <v>7426</v>
      </c>
      <c r="D26" s="3">
        <v>0</v>
      </c>
      <c r="E26" s="2">
        <f t="shared" si="0"/>
        <v>0</v>
      </c>
      <c r="F26" s="3">
        <v>0</v>
      </c>
      <c r="G26" s="2">
        <f t="shared" si="1"/>
        <v>0</v>
      </c>
      <c r="H26" s="3">
        <v>0</v>
      </c>
      <c r="I26" s="2">
        <f t="shared" si="2"/>
        <v>0</v>
      </c>
      <c r="J26" s="3">
        <v>0</v>
      </c>
      <c r="K26" s="2">
        <f t="shared" si="3"/>
        <v>0</v>
      </c>
      <c r="L26" s="3">
        <v>0</v>
      </c>
      <c r="M26" s="2">
        <f t="shared" si="4"/>
        <v>0</v>
      </c>
      <c r="N26" s="3">
        <v>0</v>
      </c>
      <c r="O26" s="2">
        <f t="shared" si="5"/>
        <v>0</v>
      </c>
      <c r="P26" s="3">
        <v>0</v>
      </c>
      <c r="Q26" s="2">
        <f t="shared" si="6"/>
        <v>0</v>
      </c>
      <c r="R26" s="3">
        <v>0</v>
      </c>
      <c r="S26" s="2">
        <f t="shared" si="7"/>
        <v>0</v>
      </c>
      <c r="T26" s="3">
        <v>0</v>
      </c>
      <c r="U26" s="2">
        <f t="shared" si="8"/>
        <v>0</v>
      </c>
      <c r="V26" s="3">
        <v>0</v>
      </c>
      <c r="W26" s="2">
        <f t="shared" si="9"/>
        <v>0</v>
      </c>
      <c r="X26" s="3">
        <f t="shared" si="10"/>
        <v>0</v>
      </c>
      <c r="Y26" s="2">
        <f t="shared" si="11"/>
        <v>0</v>
      </c>
      <c r="Z26" s="3">
        <f t="shared" si="12"/>
        <v>0</v>
      </c>
      <c r="AA26" s="2">
        <f t="shared" si="13"/>
        <v>0</v>
      </c>
    </row>
    <row r="27" spans="1:27" x14ac:dyDescent="0.25">
      <c r="A27" s="1" t="s">
        <v>36</v>
      </c>
      <c r="B27" s="3">
        <v>111</v>
      </c>
      <c r="C27" s="3">
        <v>25912</v>
      </c>
      <c r="D27" s="3">
        <v>1</v>
      </c>
      <c r="E27" s="2">
        <f t="shared" si="0"/>
        <v>9.0090090090090089E-3</v>
      </c>
      <c r="F27" s="3">
        <v>6</v>
      </c>
      <c r="G27" s="2">
        <f t="shared" si="1"/>
        <v>2.315529484408768E-4</v>
      </c>
      <c r="H27" s="3">
        <v>2</v>
      </c>
      <c r="I27" s="2">
        <f t="shared" si="2"/>
        <v>1.8018018018018018E-2</v>
      </c>
      <c r="J27" s="3">
        <v>325</v>
      </c>
      <c r="K27" s="2">
        <f t="shared" si="3"/>
        <v>1.2542451373880827E-2</v>
      </c>
      <c r="L27" s="3">
        <v>1</v>
      </c>
      <c r="M27" s="2">
        <f t="shared" si="4"/>
        <v>9.0090090090090089E-3</v>
      </c>
      <c r="N27" s="3">
        <v>74</v>
      </c>
      <c r="O27" s="2">
        <f t="shared" si="5"/>
        <v>2.8558196974374805E-3</v>
      </c>
      <c r="P27" s="3">
        <v>0</v>
      </c>
      <c r="Q27" s="2">
        <f t="shared" si="6"/>
        <v>0</v>
      </c>
      <c r="R27" s="3">
        <v>0</v>
      </c>
      <c r="S27" s="2">
        <f t="shared" si="7"/>
        <v>0</v>
      </c>
      <c r="T27" s="3">
        <v>0</v>
      </c>
      <c r="U27" s="2">
        <f t="shared" si="8"/>
        <v>0</v>
      </c>
      <c r="V27" s="3">
        <v>0</v>
      </c>
      <c r="W27" s="2">
        <f t="shared" si="9"/>
        <v>0</v>
      </c>
      <c r="X27" s="3">
        <f t="shared" si="10"/>
        <v>1</v>
      </c>
      <c r="Y27" s="2">
        <f t="shared" si="11"/>
        <v>9.0090090090090089E-3</v>
      </c>
      <c r="Z27" s="3">
        <f t="shared" si="12"/>
        <v>74</v>
      </c>
      <c r="AA27" s="2">
        <f t="shared" si="13"/>
        <v>2.8558196974374805E-3</v>
      </c>
    </row>
    <row r="28" spans="1:27" x14ac:dyDescent="0.25">
      <c r="A28" s="1" t="s">
        <v>35</v>
      </c>
      <c r="B28" s="3">
        <v>77</v>
      </c>
      <c r="C28" s="3">
        <v>34153</v>
      </c>
      <c r="D28" s="3">
        <v>8</v>
      </c>
      <c r="E28" s="2">
        <f t="shared" si="0"/>
        <v>0.1038961038961039</v>
      </c>
      <c r="F28" s="3">
        <v>6606</v>
      </c>
      <c r="G28" s="2">
        <f t="shared" si="1"/>
        <v>0.19342371094779376</v>
      </c>
      <c r="H28" s="3">
        <v>4</v>
      </c>
      <c r="I28" s="2">
        <f t="shared" si="2"/>
        <v>5.1948051948051951E-2</v>
      </c>
      <c r="J28" s="3">
        <v>1152</v>
      </c>
      <c r="K28" s="2">
        <f t="shared" si="3"/>
        <v>3.3730565396890462E-2</v>
      </c>
      <c r="L28" s="3">
        <v>2</v>
      </c>
      <c r="M28" s="2">
        <f t="shared" si="4"/>
        <v>2.5974025974025976E-2</v>
      </c>
      <c r="N28" s="3">
        <v>472</v>
      </c>
      <c r="O28" s="2">
        <f t="shared" si="5"/>
        <v>1.3820162211225954E-2</v>
      </c>
      <c r="P28" s="3">
        <v>19</v>
      </c>
      <c r="Q28" s="2">
        <f t="shared" si="6"/>
        <v>0.24675324675324675</v>
      </c>
      <c r="R28" s="3">
        <v>6733</v>
      </c>
      <c r="S28" s="2">
        <f t="shared" si="7"/>
        <v>0.19714227154276345</v>
      </c>
      <c r="T28" s="3">
        <v>0</v>
      </c>
      <c r="U28" s="2">
        <f t="shared" si="8"/>
        <v>0</v>
      </c>
      <c r="V28" s="3">
        <v>0</v>
      </c>
      <c r="W28" s="2">
        <f t="shared" si="9"/>
        <v>0</v>
      </c>
      <c r="X28" s="3">
        <f t="shared" si="10"/>
        <v>21</v>
      </c>
      <c r="Y28" s="2">
        <f t="shared" si="11"/>
        <v>0.27272727272727271</v>
      </c>
      <c r="Z28" s="3">
        <f t="shared" si="12"/>
        <v>7205</v>
      </c>
      <c r="AA28" s="2">
        <f t="shared" si="13"/>
        <v>0.2109624337539894</v>
      </c>
    </row>
    <row r="29" spans="1:27" x14ac:dyDescent="0.25">
      <c r="A29" s="1" t="s">
        <v>34</v>
      </c>
      <c r="B29" s="3">
        <v>227</v>
      </c>
      <c r="C29" s="3">
        <v>264</v>
      </c>
      <c r="D29" s="3">
        <v>0</v>
      </c>
      <c r="E29" s="2">
        <f t="shared" si="0"/>
        <v>0</v>
      </c>
      <c r="F29" s="3">
        <v>0</v>
      </c>
      <c r="G29" s="2">
        <f t="shared" si="1"/>
        <v>0</v>
      </c>
      <c r="H29" s="3">
        <v>0</v>
      </c>
      <c r="I29" s="2">
        <f t="shared" si="2"/>
        <v>0</v>
      </c>
      <c r="J29" s="3">
        <v>0</v>
      </c>
      <c r="K29" s="2">
        <f t="shared" si="3"/>
        <v>0</v>
      </c>
      <c r="L29" s="3">
        <v>0</v>
      </c>
      <c r="M29" s="2">
        <f t="shared" si="4"/>
        <v>0</v>
      </c>
      <c r="N29" s="3">
        <v>0</v>
      </c>
      <c r="O29" s="2">
        <f t="shared" si="5"/>
        <v>0</v>
      </c>
      <c r="P29" s="3">
        <v>0</v>
      </c>
      <c r="Q29" s="2">
        <f t="shared" si="6"/>
        <v>0</v>
      </c>
      <c r="R29" s="3">
        <v>0</v>
      </c>
      <c r="S29" s="2">
        <f t="shared" si="7"/>
        <v>0</v>
      </c>
      <c r="T29" s="3">
        <v>0</v>
      </c>
      <c r="U29" s="2">
        <f t="shared" si="8"/>
        <v>0</v>
      </c>
      <c r="V29" s="3">
        <v>0</v>
      </c>
      <c r="W29" s="2">
        <f t="shared" si="9"/>
        <v>0</v>
      </c>
      <c r="X29" s="3">
        <f t="shared" si="10"/>
        <v>0</v>
      </c>
      <c r="Y29" s="2">
        <f t="shared" si="11"/>
        <v>0</v>
      </c>
      <c r="Z29" s="3">
        <f t="shared" si="12"/>
        <v>0</v>
      </c>
      <c r="AA29" s="2">
        <f t="shared" si="13"/>
        <v>0</v>
      </c>
    </row>
    <row r="30" spans="1:27" x14ac:dyDescent="0.25">
      <c r="A30" s="1" t="s">
        <v>33</v>
      </c>
      <c r="B30" s="3">
        <v>47</v>
      </c>
      <c r="C30" s="3">
        <v>50</v>
      </c>
      <c r="D30" s="3">
        <v>0</v>
      </c>
      <c r="E30" s="2">
        <f t="shared" si="0"/>
        <v>0</v>
      </c>
      <c r="F30" s="3">
        <v>0</v>
      </c>
      <c r="G30" s="2">
        <f t="shared" si="1"/>
        <v>0</v>
      </c>
      <c r="H30" s="3">
        <v>0</v>
      </c>
      <c r="I30" s="2">
        <f t="shared" si="2"/>
        <v>0</v>
      </c>
      <c r="J30" s="3">
        <v>0</v>
      </c>
      <c r="K30" s="2">
        <f t="shared" si="3"/>
        <v>0</v>
      </c>
      <c r="L30" s="3">
        <v>0</v>
      </c>
      <c r="M30" s="2">
        <f t="shared" si="4"/>
        <v>0</v>
      </c>
      <c r="N30" s="3">
        <v>0</v>
      </c>
      <c r="O30" s="2">
        <f t="shared" si="5"/>
        <v>0</v>
      </c>
      <c r="P30" s="3">
        <v>0</v>
      </c>
      <c r="Q30" s="2">
        <f t="shared" si="6"/>
        <v>0</v>
      </c>
      <c r="R30" s="3">
        <v>0</v>
      </c>
      <c r="S30" s="2">
        <f t="shared" si="7"/>
        <v>0</v>
      </c>
      <c r="T30" s="3">
        <v>0</v>
      </c>
      <c r="U30" s="2">
        <f t="shared" si="8"/>
        <v>0</v>
      </c>
      <c r="V30" s="3">
        <v>0</v>
      </c>
      <c r="W30" s="2">
        <f t="shared" si="9"/>
        <v>0</v>
      </c>
      <c r="X30" s="3">
        <f t="shared" si="10"/>
        <v>0</v>
      </c>
      <c r="Y30" s="2">
        <f t="shared" si="11"/>
        <v>0</v>
      </c>
      <c r="Z30" s="3">
        <f t="shared" si="12"/>
        <v>0</v>
      </c>
      <c r="AA30" s="2">
        <f t="shared" si="13"/>
        <v>0</v>
      </c>
    </row>
    <row r="31" spans="1:27" x14ac:dyDescent="0.25">
      <c r="A31" s="1" t="s">
        <v>32</v>
      </c>
      <c r="B31" s="3">
        <v>47</v>
      </c>
      <c r="C31" s="3">
        <v>40</v>
      </c>
      <c r="D31" s="3">
        <v>0</v>
      </c>
      <c r="E31" s="2">
        <f t="shared" si="0"/>
        <v>0</v>
      </c>
      <c r="F31" s="3">
        <v>0</v>
      </c>
      <c r="G31" s="2">
        <f t="shared" si="1"/>
        <v>0</v>
      </c>
      <c r="H31" s="3">
        <v>0</v>
      </c>
      <c r="I31" s="2">
        <f t="shared" si="2"/>
        <v>0</v>
      </c>
      <c r="J31" s="3">
        <v>0</v>
      </c>
      <c r="K31" s="2">
        <f t="shared" si="3"/>
        <v>0</v>
      </c>
      <c r="L31" s="3">
        <v>0</v>
      </c>
      <c r="M31" s="2">
        <f t="shared" si="4"/>
        <v>0</v>
      </c>
      <c r="N31" s="3">
        <v>0</v>
      </c>
      <c r="O31" s="2">
        <f t="shared" si="5"/>
        <v>0</v>
      </c>
      <c r="P31" s="3">
        <v>0</v>
      </c>
      <c r="Q31" s="2">
        <f t="shared" si="6"/>
        <v>0</v>
      </c>
      <c r="R31" s="3">
        <v>0</v>
      </c>
      <c r="S31" s="2">
        <f t="shared" si="7"/>
        <v>0</v>
      </c>
      <c r="T31" s="3">
        <v>0</v>
      </c>
      <c r="U31" s="2">
        <f t="shared" si="8"/>
        <v>0</v>
      </c>
      <c r="V31" s="3">
        <v>0</v>
      </c>
      <c r="W31" s="2">
        <f t="shared" si="9"/>
        <v>0</v>
      </c>
      <c r="X31" s="3">
        <f t="shared" si="10"/>
        <v>0</v>
      </c>
      <c r="Y31" s="2">
        <f t="shared" si="11"/>
        <v>0</v>
      </c>
      <c r="Z31" s="3">
        <f t="shared" si="12"/>
        <v>0</v>
      </c>
      <c r="AA31" s="2">
        <f t="shared" si="13"/>
        <v>0</v>
      </c>
    </row>
    <row r="32" spans="1:27" x14ac:dyDescent="0.25">
      <c r="A32" s="1" t="s">
        <v>31</v>
      </c>
      <c r="B32" s="3">
        <v>22</v>
      </c>
      <c r="C32" s="3">
        <v>2035</v>
      </c>
      <c r="D32" s="3">
        <v>0</v>
      </c>
      <c r="E32" s="2">
        <f t="shared" si="0"/>
        <v>0</v>
      </c>
      <c r="F32" s="3">
        <v>0</v>
      </c>
      <c r="G32" s="2">
        <f t="shared" si="1"/>
        <v>0</v>
      </c>
      <c r="H32" s="3">
        <v>0</v>
      </c>
      <c r="I32" s="2">
        <f t="shared" si="2"/>
        <v>0</v>
      </c>
      <c r="J32" s="3">
        <v>0</v>
      </c>
      <c r="K32" s="2">
        <f t="shared" si="3"/>
        <v>0</v>
      </c>
      <c r="L32" s="3">
        <v>0</v>
      </c>
      <c r="M32" s="2">
        <f t="shared" si="4"/>
        <v>0</v>
      </c>
      <c r="N32" s="3">
        <v>0</v>
      </c>
      <c r="O32" s="2">
        <f t="shared" si="5"/>
        <v>0</v>
      </c>
      <c r="P32" s="3">
        <v>0</v>
      </c>
      <c r="Q32" s="2">
        <f t="shared" si="6"/>
        <v>0</v>
      </c>
      <c r="R32" s="3">
        <v>0</v>
      </c>
      <c r="S32" s="2">
        <f t="shared" si="7"/>
        <v>0</v>
      </c>
      <c r="T32" s="3">
        <v>0</v>
      </c>
      <c r="U32" s="2">
        <f t="shared" si="8"/>
        <v>0</v>
      </c>
      <c r="V32" s="3">
        <v>0</v>
      </c>
      <c r="W32" s="2">
        <f t="shared" si="9"/>
        <v>0</v>
      </c>
      <c r="X32" s="3">
        <f t="shared" si="10"/>
        <v>0</v>
      </c>
      <c r="Y32" s="2">
        <f t="shared" si="11"/>
        <v>0</v>
      </c>
      <c r="Z32" s="3">
        <f t="shared" si="12"/>
        <v>0</v>
      </c>
      <c r="AA32" s="2">
        <f t="shared" si="13"/>
        <v>0</v>
      </c>
    </row>
    <row r="33" spans="1:27" x14ac:dyDescent="0.25">
      <c r="A33" s="1" t="s">
        <v>30</v>
      </c>
      <c r="B33" s="3">
        <v>85</v>
      </c>
      <c r="C33" s="3">
        <v>55646</v>
      </c>
      <c r="D33" s="3">
        <v>11</v>
      </c>
      <c r="E33" s="2">
        <f t="shared" si="0"/>
        <v>0.12941176470588237</v>
      </c>
      <c r="F33" s="3">
        <v>13566</v>
      </c>
      <c r="G33" s="2">
        <f t="shared" si="1"/>
        <v>0.2437911080760522</v>
      </c>
      <c r="H33" s="3">
        <v>22</v>
      </c>
      <c r="I33" s="2">
        <f t="shared" si="2"/>
        <v>0.25882352941176473</v>
      </c>
      <c r="J33" s="3">
        <v>19814</v>
      </c>
      <c r="K33" s="2">
        <f t="shared" si="3"/>
        <v>0.35607231427236458</v>
      </c>
      <c r="L33" s="3">
        <v>12</v>
      </c>
      <c r="M33" s="2">
        <f t="shared" si="4"/>
        <v>0.14117647058823529</v>
      </c>
      <c r="N33" s="3">
        <v>6549</v>
      </c>
      <c r="O33" s="2">
        <f t="shared" si="5"/>
        <v>0.11769040002875319</v>
      </c>
      <c r="P33" s="3">
        <v>4</v>
      </c>
      <c r="Q33" s="2">
        <f t="shared" si="6"/>
        <v>4.7058823529411764E-2</v>
      </c>
      <c r="R33" s="3">
        <v>10639</v>
      </c>
      <c r="S33" s="2">
        <f t="shared" si="7"/>
        <v>0.19119074147288215</v>
      </c>
      <c r="T33" s="3">
        <v>14</v>
      </c>
      <c r="U33" s="2">
        <f t="shared" si="8"/>
        <v>0.16470588235294117</v>
      </c>
      <c r="V33" s="3">
        <v>2563</v>
      </c>
      <c r="W33" s="2">
        <f t="shared" si="9"/>
        <v>4.6059015922078853E-2</v>
      </c>
      <c r="X33" s="3">
        <f t="shared" si="10"/>
        <v>30</v>
      </c>
      <c r="Y33" s="2">
        <f t="shared" si="11"/>
        <v>0.35294117647058826</v>
      </c>
      <c r="Z33" s="3">
        <f t="shared" si="12"/>
        <v>19751</v>
      </c>
      <c r="AA33" s="2">
        <f t="shared" si="13"/>
        <v>0.35494015742371421</v>
      </c>
    </row>
    <row r="34" spans="1:27" x14ac:dyDescent="0.25">
      <c r="A34" s="1" t="s">
        <v>29</v>
      </c>
      <c r="B34" s="3">
        <v>8</v>
      </c>
      <c r="C34" s="3">
        <v>13</v>
      </c>
      <c r="D34" s="3">
        <v>0</v>
      </c>
      <c r="E34" s="2">
        <f t="shared" si="0"/>
        <v>0</v>
      </c>
      <c r="F34" s="3">
        <v>0</v>
      </c>
      <c r="G34" s="2">
        <f t="shared" si="1"/>
        <v>0</v>
      </c>
      <c r="H34" s="3">
        <v>0</v>
      </c>
      <c r="I34" s="2">
        <f t="shared" si="2"/>
        <v>0</v>
      </c>
      <c r="J34" s="3">
        <v>0</v>
      </c>
      <c r="K34" s="2">
        <f t="shared" si="3"/>
        <v>0</v>
      </c>
      <c r="L34" s="3">
        <v>0</v>
      </c>
      <c r="M34" s="2">
        <f t="shared" si="4"/>
        <v>0</v>
      </c>
      <c r="N34" s="3">
        <v>0</v>
      </c>
      <c r="O34" s="2">
        <f t="shared" si="5"/>
        <v>0</v>
      </c>
      <c r="P34" s="3">
        <v>0</v>
      </c>
      <c r="Q34" s="2">
        <f t="shared" si="6"/>
        <v>0</v>
      </c>
      <c r="R34" s="3">
        <v>0</v>
      </c>
      <c r="S34" s="2">
        <f t="shared" si="7"/>
        <v>0</v>
      </c>
      <c r="T34" s="3">
        <v>0</v>
      </c>
      <c r="U34" s="2">
        <f t="shared" si="8"/>
        <v>0</v>
      </c>
      <c r="V34" s="3">
        <v>0</v>
      </c>
      <c r="W34" s="2">
        <f t="shared" si="9"/>
        <v>0</v>
      </c>
      <c r="X34" s="3">
        <f t="shared" si="10"/>
        <v>0</v>
      </c>
      <c r="Y34" s="2">
        <f t="shared" si="11"/>
        <v>0</v>
      </c>
      <c r="Z34" s="3">
        <f t="shared" si="12"/>
        <v>0</v>
      </c>
      <c r="AA34" s="2">
        <f t="shared" si="13"/>
        <v>0</v>
      </c>
    </row>
    <row r="35" spans="1:27" x14ac:dyDescent="0.25">
      <c r="A35" s="1" t="s">
        <v>28</v>
      </c>
      <c r="B35" s="3">
        <v>140</v>
      </c>
      <c r="C35" s="3">
        <v>1327</v>
      </c>
      <c r="D35" s="3">
        <v>19</v>
      </c>
      <c r="E35" s="2">
        <f t="shared" si="0"/>
        <v>0.1357142857142857</v>
      </c>
      <c r="F35" s="3">
        <v>70</v>
      </c>
      <c r="G35" s="2">
        <f t="shared" si="1"/>
        <v>5.275056518462698E-2</v>
      </c>
      <c r="H35" s="3">
        <v>0</v>
      </c>
      <c r="I35" s="2">
        <f t="shared" si="2"/>
        <v>0</v>
      </c>
      <c r="J35" s="3">
        <v>0</v>
      </c>
      <c r="K35" s="2">
        <f t="shared" si="3"/>
        <v>0</v>
      </c>
      <c r="L35" s="3">
        <v>34</v>
      </c>
      <c r="M35" s="2">
        <f t="shared" si="4"/>
        <v>0.24285714285714285</v>
      </c>
      <c r="N35" s="3">
        <v>646</v>
      </c>
      <c r="O35" s="2">
        <f t="shared" si="5"/>
        <v>0.48681235870384326</v>
      </c>
      <c r="P35" s="3">
        <v>0</v>
      </c>
      <c r="Q35" s="2">
        <f t="shared" si="6"/>
        <v>0</v>
      </c>
      <c r="R35" s="3">
        <v>0</v>
      </c>
      <c r="S35" s="2">
        <f t="shared" si="7"/>
        <v>0</v>
      </c>
      <c r="T35" s="3">
        <v>12</v>
      </c>
      <c r="U35" s="2">
        <f t="shared" si="8"/>
        <v>8.5714285714285715E-2</v>
      </c>
      <c r="V35" s="3">
        <v>84</v>
      </c>
      <c r="W35" s="2">
        <f t="shared" si="9"/>
        <v>6.3300678221552373E-2</v>
      </c>
      <c r="X35" s="3">
        <f t="shared" si="10"/>
        <v>46</v>
      </c>
      <c r="Y35" s="2">
        <f t="shared" si="11"/>
        <v>0.32857142857142857</v>
      </c>
      <c r="Z35" s="3">
        <f t="shared" si="12"/>
        <v>730</v>
      </c>
      <c r="AA35" s="2">
        <f t="shared" si="13"/>
        <v>0.55011303692539559</v>
      </c>
    </row>
    <row r="36" spans="1:27" x14ac:dyDescent="0.25">
      <c r="A36" s="1" t="s">
        <v>27</v>
      </c>
      <c r="B36" s="3">
        <v>38</v>
      </c>
      <c r="C36" s="3">
        <v>769</v>
      </c>
      <c r="D36" s="3">
        <v>0</v>
      </c>
      <c r="E36" s="2">
        <f t="shared" ref="E36:E60" si="14">D36/B36</f>
        <v>0</v>
      </c>
      <c r="F36" s="3">
        <v>0</v>
      </c>
      <c r="G36" s="2">
        <f t="shared" si="1"/>
        <v>0</v>
      </c>
      <c r="H36" s="3">
        <v>0</v>
      </c>
      <c r="I36" s="2">
        <f t="shared" ref="I36:I60" si="15">H36/B36</f>
        <v>0</v>
      </c>
      <c r="J36" s="3">
        <v>0</v>
      </c>
      <c r="K36" s="2">
        <f t="shared" si="3"/>
        <v>0</v>
      </c>
      <c r="L36" s="3">
        <v>0</v>
      </c>
      <c r="M36" s="2">
        <f t="shared" ref="M36:M60" si="16">L36/B36</f>
        <v>0</v>
      </c>
      <c r="N36" s="3">
        <v>0</v>
      </c>
      <c r="O36" s="2">
        <f t="shared" si="5"/>
        <v>0</v>
      </c>
      <c r="P36" s="3">
        <v>0</v>
      </c>
      <c r="Q36" s="2">
        <f t="shared" ref="Q36:Q60" si="17">P36/B36</f>
        <v>0</v>
      </c>
      <c r="R36" s="3">
        <v>0</v>
      </c>
      <c r="S36" s="2">
        <f t="shared" si="7"/>
        <v>0</v>
      </c>
      <c r="T36" s="3">
        <v>0</v>
      </c>
      <c r="U36" s="2">
        <f t="shared" ref="U36:U60" si="18">T36/B36</f>
        <v>0</v>
      </c>
      <c r="V36" s="3">
        <v>0</v>
      </c>
      <c r="W36" s="2">
        <f t="shared" si="9"/>
        <v>0</v>
      </c>
      <c r="X36" s="3">
        <f t="shared" ref="X36:X53" si="19">L36+P36+T36</f>
        <v>0</v>
      </c>
      <c r="Y36" s="2">
        <f t="shared" si="11"/>
        <v>0</v>
      </c>
      <c r="Z36" s="3">
        <f t="shared" ref="Z36:Z53" si="20">N36+R36+V36</f>
        <v>0</v>
      </c>
      <c r="AA36" s="2">
        <f t="shared" si="13"/>
        <v>0</v>
      </c>
    </row>
    <row r="37" spans="1:27" x14ac:dyDescent="0.25">
      <c r="A37" s="1" t="s">
        <v>26</v>
      </c>
      <c r="B37" s="3">
        <v>155</v>
      </c>
      <c r="C37" s="3">
        <v>11827</v>
      </c>
      <c r="D37" s="3">
        <v>0</v>
      </c>
      <c r="E37" s="2">
        <f t="shared" si="14"/>
        <v>0</v>
      </c>
      <c r="F37" s="3">
        <v>0</v>
      </c>
      <c r="G37" s="2">
        <f t="shared" si="1"/>
        <v>0</v>
      </c>
      <c r="H37" s="3">
        <v>0</v>
      </c>
      <c r="I37" s="2">
        <f t="shared" si="15"/>
        <v>0</v>
      </c>
      <c r="J37" s="3">
        <v>0</v>
      </c>
      <c r="K37" s="2">
        <f t="shared" si="3"/>
        <v>0</v>
      </c>
      <c r="L37" s="3">
        <v>0</v>
      </c>
      <c r="M37" s="2">
        <f t="shared" si="16"/>
        <v>0</v>
      </c>
      <c r="N37" s="3">
        <v>0</v>
      </c>
      <c r="O37" s="2">
        <f t="shared" si="5"/>
        <v>0</v>
      </c>
      <c r="P37" s="3">
        <v>0</v>
      </c>
      <c r="Q37" s="2">
        <f t="shared" si="17"/>
        <v>0</v>
      </c>
      <c r="R37" s="3">
        <v>0</v>
      </c>
      <c r="S37" s="2">
        <f t="shared" si="7"/>
        <v>0</v>
      </c>
      <c r="T37" s="3">
        <v>0</v>
      </c>
      <c r="U37" s="2">
        <f t="shared" si="18"/>
        <v>0</v>
      </c>
      <c r="V37" s="3">
        <v>0</v>
      </c>
      <c r="W37" s="2">
        <f t="shared" si="9"/>
        <v>0</v>
      </c>
      <c r="X37" s="3">
        <f t="shared" si="19"/>
        <v>0</v>
      </c>
      <c r="Y37" s="2">
        <f t="shared" si="11"/>
        <v>0</v>
      </c>
      <c r="Z37" s="3">
        <f t="shared" si="20"/>
        <v>0</v>
      </c>
      <c r="AA37" s="2">
        <f t="shared" si="13"/>
        <v>0</v>
      </c>
    </row>
    <row r="38" spans="1:27" x14ac:dyDescent="0.25">
      <c r="A38" s="1" t="s">
        <v>25</v>
      </c>
      <c r="B38" s="3">
        <v>5</v>
      </c>
      <c r="C38" s="3">
        <v>0</v>
      </c>
      <c r="D38" s="3">
        <v>0</v>
      </c>
      <c r="E38" s="2">
        <f t="shared" si="14"/>
        <v>0</v>
      </c>
      <c r="F38" s="3">
        <v>0</v>
      </c>
      <c r="G38" s="2" t="s">
        <v>6</v>
      </c>
      <c r="H38" s="3">
        <v>0</v>
      </c>
      <c r="I38" s="2">
        <f t="shared" si="15"/>
        <v>0</v>
      </c>
      <c r="J38" s="3">
        <v>0</v>
      </c>
      <c r="K38" s="2" t="s">
        <v>6</v>
      </c>
      <c r="L38" s="3">
        <v>0</v>
      </c>
      <c r="M38" s="2">
        <f t="shared" si="16"/>
        <v>0</v>
      </c>
      <c r="N38" s="3">
        <v>0</v>
      </c>
      <c r="O38" s="2" t="s">
        <v>6</v>
      </c>
      <c r="P38" s="3">
        <v>0</v>
      </c>
      <c r="Q38" s="2">
        <f t="shared" si="17"/>
        <v>0</v>
      </c>
      <c r="R38" s="3">
        <v>0</v>
      </c>
      <c r="S38" s="2" t="s">
        <v>6</v>
      </c>
      <c r="T38" s="3">
        <v>0</v>
      </c>
      <c r="U38" s="2">
        <f t="shared" si="18"/>
        <v>0</v>
      </c>
      <c r="V38" s="3">
        <v>0</v>
      </c>
      <c r="W38" s="2" t="s">
        <v>6</v>
      </c>
      <c r="X38" s="3">
        <f t="shared" si="19"/>
        <v>0</v>
      </c>
      <c r="Y38" s="2">
        <f t="shared" si="11"/>
        <v>0</v>
      </c>
      <c r="Z38" s="3">
        <f t="shared" si="20"/>
        <v>0</v>
      </c>
      <c r="AA38" s="2" t="s">
        <v>6</v>
      </c>
    </row>
    <row r="39" spans="1:27" x14ac:dyDescent="0.25">
      <c r="A39" s="1" t="s">
        <v>24</v>
      </c>
      <c r="B39" s="3">
        <v>9</v>
      </c>
      <c r="C39" s="3">
        <v>68</v>
      </c>
      <c r="D39" s="3">
        <v>0</v>
      </c>
      <c r="E39" s="2">
        <f t="shared" si="14"/>
        <v>0</v>
      </c>
      <c r="F39" s="3">
        <v>0</v>
      </c>
      <c r="G39" s="2">
        <f t="shared" ref="G39:G60" si="21">F39/C39</f>
        <v>0</v>
      </c>
      <c r="H39" s="3">
        <v>0</v>
      </c>
      <c r="I39" s="2">
        <f t="shared" si="15"/>
        <v>0</v>
      </c>
      <c r="J39" s="3">
        <v>0</v>
      </c>
      <c r="K39" s="2">
        <f t="shared" ref="K39:K60" si="22">J39/C39</f>
        <v>0</v>
      </c>
      <c r="L39" s="3">
        <v>0</v>
      </c>
      <c r="M39" s="2">
        <f t="shared" si="16"/>
        <v>0</v>
      </c>
      <c r="N39" s="3">
        <v>0</v>
      </c>
      <c r="O39" s="2">
        <f t="shared" ref="O39:O60" si="23">N39/C39</f>
        <v>0</v>
      </c>
      <c r="P39" s="3">
        <v>0</v>
      </c>
      <c r="Q39" s="2">
        <f t="shared" si="17"/>
        <v>0</v>
      </c>
      <c r="R39" s="3">
        <v>0</v>
      </c>
      <c r="S39" s="2">
        <f t="shared" ref="S39:S60" si="24">R39/C39</f>
        <v>0</v>
      </c>
      <c r="T39" s="3">
        <v>0</v>
      </c>
      <c r="U39" s="2">
        <f t="shared" si="18"/>
        <v>0</v>
      </c>
      <c r="V39" s="3">
        <v>0</v>
      </c>
      <c r="W39" s="2">
        <f t="shared" ref="W39:W60" si="25">V39/C39</f>
        <v>0</v>
      </c>
      <c r="X39" s="3">
        <f t="shared" si="19"/>
        <v>0</v>
      </c>
      <c r="Y39" s="2">
        <f t="shared" si="11"/>
        <v>0</v>
      </c>
      <c r="Z39" s="3">
        <f t="shared" si="20"/>
        <v>0</v>
      </c>
      <c r="AA39" s="2">
        <f t="shared" ref="AA39:AA60" si="26">Z39/C39</f>
        <v>0</v>
      </c>
    </row>
    <row r="40" spans="1:27" x14ac:dyDescent="0.25">
      <c r="A40" s="1" t="s">
        <v>23</v>
      </c>
      <c r="B40" s="3">
        <v>174</v>
      </c>
      <c r="C40" s="3">
        <v>68040</v>
      </c>
      <c r="D40" s="3">
        <v>3</v>
      </c>
      <c r="E40" s="2">
        <f t="shared" si="14"/>
        <v>1.7241379310344827E-2</v>
      </c>
      <c r="F40" s="3">
        <v>475</v>
      </c>
      <c r="G40" s="2">
        <f t="shared" si="21"/>
        <v>6.9811875367430925E-3</v>
      </c>
      <c r="H40" s="3">
        <v>2</v>
      </c>
      <c r="I40" s="2">
        <f t="shared" si="15"/>
        <v>1.1494252873563218E-2</v>
      </c>
      <c r="J40" s="3">
        <v>184</v>
      </c>
      <c r="K40" s="2">
        <f t="shared" si="22"/>
        <v>2.7042915931804819E-3</v>
      </c>
      <c r="L40" s="3">
        <v>0</v>
      </c>
      <c r="M40" s="2">
        <f t="shared" si="16"/>
        <v>0</v>
      </c>
      <c r="N40" s="3">
        <v>0</v>
      </c>
      <c r="O40" s="2">
        <f t="shared" si="23"/>
        <v>0</v>
      </c>
      <c r="P40" s="3">
        <v>0</v>
      </c>
      <c r="Q40" s="2">
        <f t="shared" si="17"/>
        <v>0</v>
      </c>
      <c r="R40" s="3">
        <v>0</v>
      </c>
      <c r="S40" s="2">
        <f t="shared" si="24"/>
        <v>0</v>
      </c>
      <c r="T40" s="3">
        <v>0</v>
      </c>
      <c r="U40" s="2">
        <f t="shared" si="18"/>
        <v>0</v>
      </c>
      <c r="V40" s="3">
        <v>0</v>
      </c>
      <c r="W40" s="2">
        <f t="shared" si="25"/>
        <v>0</v>
      </c>
      <c r="X40" s="3">
        <f t="shared" si="19"/>
        <v>0</v>
      </c>
      <c r="Y40" s="2">
        <f t="shared" si="11"/>
        <v>0</v>
      </c>
      <c r="Z40" s="3">
        <f t="shared" si="20"/>
        <v>0</v>
      </c>
      <c r="AA40" s="2">
        <f t="shared" si="26"/>
        <v>0</v>
      </c>
    </row>
    <row r="41" spans="1:27" x14ac:dyDescent="0.25">
      <c r="A41" s="1" t="s">
        <v>22</v>
      </c>
      <c r="B41" s="3">
        <v>16</v>
      </c>
      <c r="C41" s="3">
        <v>28</v>
      </c>
      <c r="D41" s="3">
        <v>0</v>
      </c>
      <c r="E41" s="2">
        <f t="shared" si="14"/>
        <v>0</v>
      </c>
      <c r="F41" s="3">
        <v>0</v>
      </c>
      <c r="G41" s="2">
        <f t="shared" si="21"/>
        <v>0</v>
      </c>
      <c r="H41" s="3">
        <v>0</v>
      </c>
      <c r="I41" s="2">
        <f t="shared" si="15"/>
        <v>0</v>
      </c>
      <c r="J41" s="3">
        <v>0</v>
      </c>
      <c r="K41" s="2">
        <f t="shared" si="22"/>
        <v>0</v>
      </c>
      <c r="L41" s="3">
        <v>0</v>
      </c>
      <c r="M41" s="2">
        <f t="shared" si="16"/>
        <v>0</v>
      </c>
      <c r="N41" s="3">
        <v>0</v>
      </c>
      <c r="O41" s="2">
        <f t="shared" si="23"/>
        <v>0</v>
      </c>
      <c r="P41" s="3">
        <v>0</v>
      </c>
      <c r="Q41" s="2">
        <f t="shared" si="17"/>
        <v>0</v>
      </c>
      <c r="R41" s="3">
        <v>0</v>
      </c>
      <c r="S41" s="2">
        <f t="shared" si="24"/>
        <v>0</v>
      </c>
      <c r="T41" s="3">
        <v>0</v>
      </c>
      <c r="U41" s="2">
        <f t="shared" si="18"/>
        <v>0</v>
      </c>
      <c r="V41" s="3">
        <v>0</v>
      </c>
      <c r="W41" s="2">
        <f t="shared" si="25"/>
        <v>0</v>
      </c>
      <c r="X41" s="3">
        <f t="shared" si="19"/>
        <v>0</v>
      </c>
      <c r="Y41" s="2">
        <f t="shared" si="11"/>
        <v>0</v>
      </c>
      <c r="Z41" s="3">
        <f t="shared" si="20"/>
        <v>0</v>
      </c>
      <c r="AA41" s="2">
        <f t="shared" si="26"/>
        <v>0</v>
      </c>
    </row>
    <row r="42" spans="1:27" x14ac:dyDescent="0.25">
      <c r="A42" s="1" t="s">
        <v>21</v>
      </c>
      <c r="B42" s="3">
        <v>47</v>
      </c>
      <c r="C42" s="3">
        <v>2807</v>
      </c>
      <c r="D42" s="3">
        <v>13</v>
      </c>
      <c r="E42" s="2">
        <f t="shared" si="14"/>
        <v>0.27659574468085107</v>
      </c>
      <c r="F42" s="3">
        <v>473</v>
      </c>
      <c r="G42" s="2">
        <f t="shared" si="21"/>
        <v>0.16850730317064483</v>
      </c>
      <c r="H42" s="3">
        <v>0</v>
      </c>
      <c r="I42" s="2">
        <f t="shared" si="15"/>
        <v>0</v>
      </c>
      <c r="J42" s="3">
        <v>0</v>
      </c>
      <c r="K42" s="2">
        <f t="shared" si="22"/>
        <v>0</v>
      </c>
      <c r="L42" s="3">
        <v>2</v>
      </c>
      <c r="M42" s="2">
        <f t="shared" si="16"/>
        <v>4.2553191489361701E-2</v>
      </c>
      <c r="N42" s="3">
        <v>71</v>
      </c>
      <c r="O42" s="2">
        <f t="shared" si="23"/>
        <v>2.5293908086925544E-2</v>
      </c>
      <c r="P42" s="3">
        <v>0</v>
      </c>
      <c r="Q42" s="2">
        <f t="shared" si="17"/>
        <v>0</v>
      </c>
      <c r="R42" s="3">
        <v>0</v>
      </c>
      <c r="S42" s="2">
        <f t="shared" si="24"/>
        <v>0</v>
      </c>
      <c r="T42" s="3">
        <v>2</v>
      </c>
      <c r="U42" s="2">
        <f t="shared" si="18"/>
        <v>4.2553191489361701E-2</v>
      </c>
      <c r="V42" s="3">
        <v>1812</v>
      </c>
      <c r="W42" s="2">
        <f t="shared" si="25"/>
        <v>0.64552903455646593</v>
      </c>
      <c r="X42" s="3">
        <f t="shared" si="19"/>
        <v>4</v>
      </c>
      <c r="Y42" s="2">
        <f t="shared" si="11"/>
        <v>8.5106382978723402E-2</v>
      </c>
      <c r="Z42" s="3">
        <f t="shared" si="20"/>
        <v>1883</v>
      </c>
      <c r="AA42" s="2">
        <f t="shared" si="26"/>
        <v>0.67082294264339148</v>
      </c>
    </row>
    <row r="43" spans="1:27" x14ac:dyDescent="0.25">
      <c r="A43" s="1" t="s">
        <v>20</v>
      </c>
      <c r="B43" s="3">
        <v>257</v>
      </c>
      <c r="C43" s="3">
        <v>23816</v>
      </c>
      <c r="D43" s="3">
        <v>7</v>
      </c>
      <c r="E43" s="2">
        <f t="shared" si="14"/>
        <v>2.7237354085603113E-2</v>
      </c>
      <c r="F43" s="3">
        <v>1110</v>
      </c>
      <c r="G43" s="2">
        <f t="shared" si="21"/>
        <v>4.6607322808196169E-2</v>
      </c>
      <c r="H43" s="3">
        <v>0</v>
      </c>
      <c r="I43" s="2">
        <f t="shared" si="15"/>
        <v>0</v>
      </c>
      <c r="J43" s="3">
        <v>0</v>
      </c>
      <c r="K43" s="2">
        <f t="shared" si="22"/>
        <v>0</v>
      </c>
      <c r="L43" s="3">
        <v>26</v>
      </c>
      <c r="M43" s="2">
        <f t="shared" si="16"/>
        <v>0.10116731517509728</v>
      </c>
      <c r="N43" s="3">
        <v>3260</v>
      </c>
      <c r="O43" s="2">
        <f t="shared" si="23"/>
        <v>0.13688276788713469</v>
      </c>
      <c r="P43" s="3">
        <v>8</v>
      </c>
      <c r="Q43" s="2">
        <f t="shared" si="17"/>
        <v>3.1128404669260701E-2</v>
      </c>
      <c r="R43" s="3">
        <v>90</v>
      </c>
      <c r="S43" s="2">
        <f t="shared" si="24"/>
        <v>3.7789721195834731E-3</v>
      </c>
      <c r="T43" s="3">
        <v>20</v>
      </c>
      <c r="U43" s="2">
        <f t="shared" si="18"/>
        <v>7.7821011673151752E-2</v>
      </c>
      <c r="V43" s="3">
        <v>6713</v>
      </c>
      <c r="W43" s="2">
        <f t="shared" si="25"/>
        <v>0.28186933154182064</v>
      </c>
      <c r="X43" s="3">
        <f t="shared" si="19"/>
        <v>54</v>
      </c>
      <c r="Y43" s="2">
        <f t="shared" si="11"/>
        <v>0.21011673151750973</v>
      </c>
      <c r="Z43" s="3">
        <f t="shared" si="20"/>
        <v>10063</v>
      </c>
      <c r="AA43" s="2">
        <f t="shared" si="26"/>
        <v>0.42253107154853881</v>
      </c>
    </row>
    <row r="44" spans="1:27" x14ac:dyDescent="0.25">
      <c r="A44" s="1" t="s">
        <v>19</v>
      </c>
      <c r="B44" s="3">
        <v>121</v>
      </c>
      <c r="C44" s="3">
        <v>99794</v>
      </c>
      <c r="D44" s="3">
        <v>17</v>
      </c>
      <c r="E44" s="2">
        <f t="shared" si="14"/>
        <v>0.14049586776859505</v>
      </c>
      <c r="F44" s="3">
        <v>16466</v>
      </c>
      <c r="G44" s="2">
        <f t="shared" si="21"/>
        <v>0.16499989979357477</v>
      </c>
      <c r="H44" s="3">
        <v>0</v>
      </c>
      <c r="I44" s="2">
        <f t="shared" si="15"/>
        <v>0</v>
      </c>
      <c r="J44" s="3">
        <v>0</v>
      </c>
      <c r="K44" s="2">
        <f t="shared" si="22"/>
        <v>0</v>
      </c>
      <c r="L44" s="3">
        <v>0</v>
      </c>
      <c r="M44" s="2">
        <f t="shared" si="16"/>
        <v>0</v>
      </c>
      <c r="N44" s="3">
        <v>0</v>
      </c>
      <c r="O44" s="2">
        <f t="shared" si="23"/>
        <v>0</v>
      </c>
      <c r="P44" s="3">
        <v>0</v>
      </c>
      <c r="Q44" s="2">
        <f t="shared" si="17"/>
        <v>0</v>
      </c>
      <c r="R44" s="3">
        <v>0</v>
      </c>
      <c r="S44" s="2">
        <f t="shared" si="24"/>
        <v>0</v>
      </c>
      <c r="T44" s="3">
        <v>0</v>
      </c>
      <c r="U44" s="2">
        <f t="shared" si="18"/>
        <v>0</v>
      </c>
      <c r="V44" s="3">
        <v>0</v>
      </c>
      <c r="W44" s="2">
        <f t="shared" si="25"/>
        <v>0</v>
      </c>
      <c r="X44" s="3">
        <f t="shared" si="19"/>
        <v>0</v>
      </c>
      <c r="Y44" s="2">
        <f t="shared" si="11"/>
        <v>0</v>
      </c>
      <c r="Z44" s="3">
        <f t="shared" si="20"/>
        <v>0</v>
      </c>
      <c r="AA44" s="2">
        <f t="shared" si="26"/>
        <v>0</v>
      </c>
    </row>
    <row r="45" spans="1:27" x14ac:dyDescent="0.25">
      <c r="A45" s="1" t="s">
        <v>18</v>
      </c>
      <c r="B45" s="3">
        <v>370</v>
      </c>
      <c r="C45" s="3">
        <v>157541</v>
      </c>
      <c r="D45" s="3">
        <v>0</v>
      </c>
      <c r="E45" s="2">
        <f t="shared" si="14"/>
        <v>0</v>
      </c>
      <c r="F45" s="3">
        <v>0</v>
      </c>
      <c r="G45" s="2">
        <f t="shared" si="21"/>
        <v>0</v>
      </c>
      <c r="H45" s="3">
        <v>0</v>
      </c>
      <c r="I45" s="2">
        <f t="shared" si="15"/>
        <v>0</v>
      </c>
      <c r="J45" s="3">
        <v>0</v>
      </c>
      <c r="K45" s="2">
        <f t="shared" si="22"/>
        <v>0</v>
      </c>
      <c r="L45" s="3">
        <v>0</v>
      </c>
      <c r="M45" s="2">
        <f t="shared" si="16"/>
        <v>0</v>
      </c>
      <c r="N45" s="3">
        <v>0</v>
      </c>
      <c r="O45" s="2">
        <f t="shared" si="23"/>
        <v>0</v>
      </c>
      <c r="P45" s="3">
        <v>0</v>
      </c>
      <c r="Q45" s="2">
        <f t="shared" si="17"/>
        <v>0</v>
      </c>
      <c r="R45" s="3">
        <v>0</v>
      </c>
      <c r="S45" s="2">
        <f t="shared" si="24"/>
        <v>0</v>
      </c>
      <c r="T45" s="3">
        <v>0</v>
      </c>
      <c r="U45" s="2">
        <f t="shared" si="18"/>
        <v>0</v>
      </c>
      <c r="V45" s="3">
        <v>0</v>
      </c>
      <c r="W45" s="2">
        <f t="shared" si="25"/>
        <v>0</v>
      </c>
      <c r="X45" s="3">
        <f t="shared" si="19"/>
        <v>0</v>
      </c>
      <c r="Y45" s="2">
        <f t="shared" si="11"/>
        <v>0</v>
      </c>
      <c r="Z45" s="3">
        <f t="shared" si="20"/>
        <v>0</v>
      </c>
      <c r="AA45" s="2">
        <f t="shared" si="26"/>
        <v>0</v>
      </c>
    </row>
    <row r="46" spans="1:27" x14ac:dyDescent="0.25">
      <c r="A46" s="1" t="s">
        <v>17</v>
      </c>
      <c r="B46" s="3">
        <v>9</v>
      </c>
      <c r="C46" s="3">
        <v>36</v>
      </c>
      <c r="D46" s="3">
        <v>0</v>
      </c>
      <c r="E46" s="2">
        <f t="shared" si="14"/>
        <v>0</v>
      </c>
      <c r="F46" s="3">
        <v>0</v>
      </c>
      <c r="G46" s="2">
        <f t="shared" si="21"/>
        <v>0</v>
      </c>
      <c r="H46" s="3">
        <v>0</v>
      </c>
      <c r="I46" s="2">
        <f t="shared" si="15"/>
        <v>0</v>
      </c>
      <c r="J46" s="3">
        <v>0</v>
      </c>
      <c r="K46" s="2">
        <f t="shared" si="22"/>
        <v>0</v>
      </c>
      <c r="L46" s="3">
        <v>0</v>
      </c>
      <c r="M46" s="2">
        <f t="shared" si="16"/>
        <v>0</v>
      </c>
      <c r="N46" s="3">
        <v>0</v>
      </c>
      <c r="O46" s="2">
        <f t="shared" si="23"/>
        <v>0</v>
      </c>
      <c r="P46" s="3">
        <v>0</v>
      </c>
      <c r="Q46" s="2">
        <f t="shared" si="17"/>
        <v>0</v>
      </c>
      <c r="R46" s="3">
        <v>0</v>
      </c>
      <c r="S46" s="2">
        <f t="shared" si="24"/>
        <v>0</v>
      </c>
      <c r="T46" s="3">
        <v>0</v>
      </c>
      <c r="U46" s="2">
        <f t="shared" si="18"/>
        <v>0</v>
      </c>
      <c r="V46" s="3">
        <v>0</v>
      </c>
      <c r="W46" s="2">
        <f t="shared" si="25"/>
        <v>0</v>
      </c>
      <c r="X46" s="3">
        <f t="shared" si="19"/>
        <v>0</v>
      </c>
      <c r="Y46" s="2">
        <f t="shared" si="11"/>
        <v>0</v>
      </c>
      <c r="Z46" s="3">
        <f t="shared" si="20"/>
        <v>0</v>
      </c>
      <c r="AA46" s="2">
        <f t="shared" si="26"/>
        <v>0</v>
      </c>
    </row>
    <row r="47" spans="1:27" x14ac:dyDescent="0.25">
      <c r="A47" s="1" t="s">
        <v>16</v>
      </c>
      <c r="B47" s="3">
        <v>91</v>
      </c>
      <c r="C47" s="3">
        <v>14756</v>
      </c>
      <c r="D47" s="3">
        <v>0</v>
      </c>
      <c r="E47" s="2">
        <f t="shared" si="14"/>
        <v>0</v>
      </c>
      <c r="F47" s="3">
        <v>0</v>
      </c>
      <c r="G47" s="2">
        <f t="shared" si="21"/>
        <v>0</v>
      </c>
      <c r="H47" s="3">
        <v>0</v>
      </c>
      <c r="I47" s="2">
        <f t="shared" si="15"/>
        <v>0</v>
      </c>
      <c r="J47" s="3">
        <v>0</v>
      </c>
      <c r="K47" s="2">
        <f t="shared" si="22"/>
        <v>0</v>
      </c>
      <c r="L47" s="3">
        <v>0</v>
      </c>
      <c r="M47" s="2">
        <f t="shared" si="16"/>
        <v>0</v>
      </c>
      <c r="N47" s="3">
        <v>0</v>
      </c>
      <c r="O47" s="2">
        <f t="shared" si="23"/>
        <v>0</v>
      </c>
      <c r="P47" s="3">
        <v>0</v>
      </c>
      <c r="Q47" s="2">
        <f t="shared" si="17"/>
        <v>0</v>
      </c>
      <c r="R47" s="3">
        <v>0</v>
      </c>
      <c r="S47" s="2">
        <f t="shared" si="24"/>
        <v>0</v>
      </c>
      <c r="T47" s="3">
        <v>0</v>
      </c>
      <c r="U47" s="2">
        <f t="shared" si="18"/>
        <v>0</v>
      </c>
      <c r="V47" s="3">
        <v>0</v>
      </c>
      <c r="W47" s="2">
        <f t="shared" si="25"/>
        <v>0</v>
      </c>
      <c r="X47" s="3">
        <f t="shared" si="19"/>
        <v>0</v>
      </c>
      <c r="Y47" s="2">
        <f t="shared" si="11"/>
        <v>0</v>
      </c>
      <c r="Z47" s="3">
        <f t="shared" si="20"/>
        <v>0</v>
      </c>
      <c r="AA47" s="2">
        <f t="shared" si="26"/>
        <v>0</v>
      </c>
    </row>
    <row r="48" spans="1:27" x14ac:dyDescent="0.25">
      <c r="A48" s="1" t="s">
        <v>15</v>
      </c>
      <c r="B48" s="3">
        <v>25</v>
      </c>
      <c r="C48" s="3">
        <v>36</v>
      </c>
      <c r="D48" s="3">
        <v>2</v>
      </c>
      <c r="E48" s="2">
        <f t="shared" si="14"/>
        <v>0.08</v>
      </c>
      <c r="F48" s="3">
        <v>0</v>
      </c>
      <c r="G48" s="2">
        <f t="shared" si="21"/>
        <v>0</v>
      </c>
      <c r="H48" s="3">
        <v>0</v>
      </c>
      <c r="I48" s="2">
        <f t="shared" si="15"/>
        <v>0</v>
      </c>
      <c r="J48" s="3">
        <v>0</v>
      </c>
      <c r="K48" s="2">
        <f t="shared" si="22"/>
        <v>0</v>
      </c>
      <c r="L48" s="3">
        <v>0</v>
      </c>
      <c r="M48" s="2">
        <f t="shared" si="16"/>
        <v>0</v>
      </c>
      <c r="N48" s="3">
        <v>0</v>
      </c>
      <c r="O48" s="2">
        <f t="shared" si="23"/>
        <v>0</v>
      </c>
      <c r="P48" s="3">
        <v>0</v>
      </c>
      <c r="Q48" s="2">
        <f t="shared" si="17"/>
        <v>0</v>
      </c>
      <c r="R48" s="3">
        <v>0</v>
      </c>
      <c r="S48" s="2">
        <f t="shared" si="24"/>
        <v>0</v>
      </c>
      <c r="T48" s="3">
        <v>0</v>
      </c>
      <c r="U48" s="2">
        <f t="shared" si="18"/>
        <v>0</v>
      </c>
      <c r="V48" s="3">
        <v>0</v>
      </c>
      <c r="W48" s="2">
        <f t="shared" si="25"/>
        <v>0</v>
      </c>
      <c r="X48" s="3">
        <f t="shared" si="19"/>
        <v>0</v>
      </c>
      <c r="Y48" s="2">
        <f t="shared" si="11"/>
        <v>0</v>
      </c>
      <c r="Z48" s="3">
        <f t="shared" si="20"/>
        <v>0</v>
      </c>
      <c r="AA48" s="2">
        <f t="shared" si="26"/>
        <v>0</v>
      </c>
    </row>
    <row r="49" spans="1:27" x14ac:dyDescent="0.25">
      <c r="A49" s="1" t="s">
        <v>14</v>
      </c>
      <c r="B49" s="3">
        <v>65</v>
      </c>
      <c r="C49" s="3">
        <v>5153</v>
      </c>
      <c r="D49" s="3">
        <v>0</v>
      </c>
      <c r="E49" s="2">
        <f t="shared" si="14"/>
        <v>0</v>
      </c>
      <c r="F49" s="3">
        <v>0</v>
      </c>
      <c r="G49" s="2">
        <f t="shared" si="21"/>
        <v>0</v>
      </c>
      <c r="H49" s="3">
        <v>0</v>
      </c>
      <c r="I49" s="2">
        <f t="shared" si="15"/>
        <v>0</v>
      </c>
      <c r="J49" s="3">
        <v>0</v>
      </c>
      <c r="K49" s="2">
        <f t="shared" si="22"/>
        <v>0</v>
      </c>
      <c r="L49" s="3">
        <v>20</v>
      </c>
      <c r="M49" s="2">
        <f t="shared" si="16"/>
        <v>0.30769230769230771</v>
      </c>
      <c r="N49" s="3">
        <v>2651</v>
      </c>
      <c r="O49" s="2">
        <f t="shared" si="23"/>
        <v>0.51445759751601006</v>
      </c>
      <c r="P49" s="3">
        <v>0</v>
      </c>
      <c r="Q49" s="2">
        <f t="shared" si="17"/>
        <v>0</v>
      </c>
      <c r="R49" s="3">
        <v>0</v>
      </c>
      <c r="S49" s="2">
        <f t="shared" si="24"/>
        <v>0</v>
      </c>
      <c r="T49" s="3">
        <v>0</v>
      </c>
      <c r="U49" s="2">
        <f t="shared" si="18"/>
        <v>0</v>
      </c>
      <c r="V49" s="3">
        <v>0</v>
      </c>
      <c r="W49" s="2">
        <f t="shared" si="25"/>
        <v>0</v>
      </c>
      <c r="X49" s="3">
        <f t="shared" si="19"/>
        <v>20</v>
      </c>
      <c r="Y49" s="2">
        <f t="shared" si="11"/>
        <v>0.30769230769230771</v>
      </c>
      <c r="Z49" s="3">
        <f t="shared" si="20"/>
        <v>2651</v>
      </c>
      <c r="AA49" s="2">
        <f t="shared" si="26"/>
        <v>0.51445759751601006</v>
      </c>
    </row>
    <row r="50" spans="1:27" x14ac:dyDescent="0.25">
      <c r="A50" s="1" t="s">
        <v>13</v>
      </c>
      <c r="B50" s="3">
        <v>110</v>
      </c>
      <c r="C50" s="3">
        <v>9690</v>
      </c>
      <c r="D50" s="3">
        <v>0</v>
      </c>
      <c r="E50" s="2">
        <f t="shared" si="14"/>
        <v>0</v>
      </c>
      <c r="F50" s="3">
        <v>0</v>
      </c>
      <c r="G50" s="2">
        <f t="shared" si="21"/>
        <v>0</v>
      </c>
      <c r="H50" s="3">
        <v>0</v>
      </c>
      <c r="I50" s="2">
        <f t="shared" si="15"/>
        <v>0</v>
      </c>
      <c r="J50" s="3">
        <v>0</v>
      </c>
      <c r="K50" s="2">
        <f t="shared" si="22"/>
        <v>0</v>
      </c>
      <c r="L50" s="3">
        <v>0</v>
      </c>
      <c r="M50" s="2">
        <f t="shared" si="16"/>
        <v>0</v>
      </c>
      <c r="N50" s="3">
        <v>0</v>
      </c>
      <c r="O50" s="2">
        <f t="shared" si="23"/>
        <v>0</v>
      </c>
      <c r="P50" s="3">
        <v>0</v>
      </c>
      <c r="Q50" s="2">
        <f t="shared" si="17"/>
        <v>0</v>
      </c>
      <c r="R50" s="3">
        <v>0</v>
      </c>
      <c r="S50" s="2">
        <f t="shared" si="24"/>
        <v>0</v>
      </c>
      <c r="T50" s="3">
        <v>0</v>
      </c>
      <c r="U50" s="2">
        <f t="shared" si="18"/>
        <v>0</v>
      </c>
      <c r="V50" s="3">
        <v>0</v>
      </c>
      <c r="W50" s="2">
        <f t="shared" si="25"/>
        <v>0</v>
      </c>
      <c r="X50" s="3">
        <f t="shared" si="19"/>
        <v>0</v>
      </c>
      <c r="Y50" s="2">
        <v>0</v>
      </c>
      <c r="Z50" s="3">
        <f t="shared" si="20"/>
        <v>0</v>
      </c>
      <c r="AA50" s="2">
        <f t="shared" si="26"/>
        <v>0</v>
      </c>
    </row>
    <row r="51" spans="1:27" x14ac:dyDescent="0.25">
      <c r="A51" s="1" t="s">
        <v>12</v>
      </c>
      <c r="B51" s="3">
        <v>348</v>
      </c>
      <c r="C51" s="3">
        <v>290459</v>
      </c>
      <c r="D51" s="3">
        <v>23</v>
      </c>
      <c r="E51" s="2">
        <f t="shared" si="14"/>
        <v>6.6091954022988508E-2</v>
      </c>
      <c r="F51" s="3">
        <v>23558</v>
      </c>
      <c r="G51" s="2">
        <f t="shared" si="21"/>
        <v>8.1106111361672381E-2</v>
      </c>
      <c r="H51" s="3">
        <v>36</v>
      </c>
      <c r="I51" s="2">
        <f t="shared" si="15"/>
        <v>0.10344827586206896</v>
      </c>
      <c r="J51" s="3">
        <v>36097</v>
      </c>
      <c r="K51" s="2">
        <f t="shared" si="22"/>
        <v>0.12427571533331727</v>
      </c>
      <c r="L51" s="3">
        <v>28</v>
      </c>
      <c r="M51" s="2">
        <f t="shared" si="16"/>
        <v>8.0459770114942528E-2</v>
      </c>
      <c r="N51" s="3">
        <v>19994</v>
      </c>
      <c r="O51" s="2">
        <f t="shared" si="23"/>
        <v>6.8835877008459029E-2</v>
      </c>
      <c r="P51" s="3">
        <v>4</v>
      </c>
      <c r="Q51" s="2">
        <f t="shared" si="17"/>
        <v>1.1494252873563218E-2</v>
      </c>
      <c r="R51" s="3">
        <v>12839</v>
      </c>
      <c r="S51" s="2">
        <f t="shared" si="24"/>
        <v>4.4202451981174624E-2</v>
      </c>
      <c r="T51" s="3">
        <v>0</v>
      </c>
      <c r="U51" s="2">
        <f t="shared" si="18"/>
        <v>0</v>
      </c>
      <c r="V51" s="3">
        <v>0</v>
      </c>
      <c r="W51" s="2">
        <f t="shared" si="25"/>
        <v>0</v>
      </c>
      <c r="X51" s="3">
        <f t="shared" si="19"/>
        <v>32</v>
      </c>
      <c r="Y51" s="2">
        <v>0</v>
      </c>
      <c r="Z51" s="3">
        <f t="shared" si="20"/>
        <v>32833</v>
      </c>
      <c r="AA51" s="2">
        <f t="shared" si="26"/>
        <v>0.11303832898963365</v>
      </c>
    </row>
    <row r="52" spans="1:27" x14ac:dyDescent="0.25">
      <c r="A52" s="1" t="s">
        <v>11</v>
      </c>
      <c r="B52" s="3">
        <v>4</v>
      </c>
      <c r="C52" s="3">
        <v>129</v>
      </c>
      <c r="D52" s="3">
        <v>0</v>
      </c>
      <c r="E52" s="2">
        <f t="shared" si="14"/>
        <v>0</v>
      </c>
      <c r="F52" s="3">
        <v>0</v>
      </c>
      <c r="G52" s="2">
        <f t="shared" si="21"/>
        <v>0</v>
      </c>
      <c r="H52" s="3">
        <v>0</v>
      </c>
      <c r="I52" s="2">
        <f t="shared" si="15"/>
        <v>0</v>
      </c>
      <c r="J52" s="3">
        <v>0</v>
      </c>
      <c r="K52" s="2">
        <f t="shared" si="22"/>
        <v>0</v>
      </c>
      <c r="L52" s="3">
        <v>0</v>
      </c>
      <c r="M52" s="2">
        <f t="shared" si="16"/>
        <v>0</v>
      </c>
      <c r="N52" s="3">
        <v>0</v>
      </c>
      <c r="O52" s="2">
        <f t="shared" si="23"/>
        <v>0</v>
      </c>
      <c r="P52" s="3">
        <v>0</v>
      </c>
      <c r="Q52" s="2">
        <f t="shared" si="17"/>
        <v>0</v>
      </c>
      <c r="R52" s="3">
        <v>0</v>
      </c>
      <c r="S52" s="2">
        <f t="shared" si="24"/>
        <v>0</v>
      </c>
      <c r="T52" s="3">
        <v>0</v>
      </c>
      <c r="U52" s="2">
        <f t="shared" si="18"/>
        <v>0</v>
      </c>
      <c r="V52" s="3">
        <v>0</v>
      </c>
      <c r="W52" s="2">
        <f t="shared" si="25"/>
        <v>0</v>
      </c>
      <c r="X52" s="3">
        <f t="shared" si="19"/>
        <v>0</v>
      </c>
      <c r="Y52" s="2">
        <f>X52/B52</f>
        <v>0</v>
      </c>
      <c r="Z52" s="3">
        <f t="shared" si="20"/>
        <v>0</v>
      </c>
      <c r="AA52" s="2">
        <f t="shared" si="26"/>
        <v>0</v>
      </c>
    </row>
    <row r="53" spans="1:27" x14ac:dyDescent="0.25">
      <c r="A53" s="1" t="s">
        <v>10</v>
      </c>
      <c r="B53" s="3">
        <v>57</v>
      </c>
      <c r="C53" s="3">
        <v>23</v>
      </c>
      <c r="D53" s="3">
        <v>0</v>
      </c>
      <c r="E53" s="2">
        <f t="shared" si="14"/>
        <v>0</v>
      </c>
      <c r="F53" s="3">
        <v>0</v>
      </c>
      <c r="G53" s="2">
        <f t="shared" si="21"/>
        <v>0</v>
      </c>
      <c r="H53" s="3">
        <v>0</v>
      </c>
      <c r="I53" s="2">
        <f t="shared" si="15"/>
        <v>0</v>
      </c>
      <c r="J53" s="3">
        <v>0</v>
      </c>
      <c r="K53" s="2">
        <f t="shared" si="22"/>
        <v>0</v>
      </c>
      <c r="L53" s="3">
        <v>0</v>
      </c>
      <c r="M53" s="2">
        <f t="shared" si="16"/>
        <v>0</v>
      </c>
      <c r="N53" s="3">
        <v>0</v>
      </c>
      <c r="O53" s="2">
        <f t="shared" si="23"/>
        <v>0</v>
      </c>
      <c r="P53" s="3">
        <v>0</v>
      </c>
      <c r="Q53" s="2">
        <f t="shared" si="17"/>
        <v>0</v>
      </c>
      <c r="R53" s="3">
        <v>0</v>
      </c>
      <c r="S53" s="2">
        <f t="shared" si="24"/>
        <v>0</v>
      </c>
      <c r="T53" s="3">
        <v>0</v>
      </c>
      <c r="U53" s="2">
        <f t="shared" si="18"/>
        <v>0</v>
      </c>
      <c r="V53" s="3">
        <v>0</v>
      </c>
      <c r="W53" s="2">
        <f t="shared" si="25"/>
        <v>0</v>
      </c>
      <c r="X53" s="3">
        <f t="shared" si="19"/>
        <v>0</v>
      </c>
      <c r="Y53" s="2">
        <f>X53/B53</f>
        <v>0</v>
      </c>
      <c r="Z53" s="3">
        <f t="shared" si="20"/>
        <v>0</v>
      </c>
      <c r="AA53" s="2">
        <f t="shared" si="26"/>
        <v>0</v>
      </c>
    </row>
    <row r="54" spans="1:27" x14ac:dyDescent="0.25">
      <c r="A54" s="1" t="s">
        <v>9</v>
      </c>
      <c r="B54" s="3">
        <v>308</v>
      </c>
      <c r="C54" s="3">
        <v>100255</v>
      </c>
      <c r="D54" s="3">
        <v>0</v>
      </c>
      <c r="E54" s="2">
        <f t="shared" si="14"/>
        <v>0</v>
      </c>
      <c r="F54" s="3">
        <v>0</v>
      </c>
      <c r="G54" s="2">
        <f t="shared" si="21"/>
        <v>0</v>
      </c>
      <c r="H54" s="3">
        <v>0</v>
      </c>
      <c r="I54" s="2">
        <f t="shared" si="15"/>
        <v>0</v>
      </c>
      <c r="J54" s="3">
        <v>0</v>
      </c>
      <c r="K54" s="2">
        <f t="shared" si="22"/>
        <v>0</v>
      </c>
      <c r="L54" s="3">
        <v>0</v>
      </c>
      <c r="M54" s="2">
        <f t="shared" si="16"/>
        <v>0</v>
      </c>
      <c r="N54" s="3">
        <v>0</v>
      </c>
      <c r="O54" s="2">
        <f t="shared" si="23"/>
        <v>0</v>
      </c>
      <c r="P54" s="3">
        <v>0</v>
      </c>
      <c r="Q54" s="2">
        <f t="shared" si="17"/>
        <v>0</v>
      </c>
      <c r="R54" s="3">
        <v>0</v>
      </c>
      <c r="S54" s="2">
        <f t="shared" si="24"/>
        <v>0</v>
      </c>
      <c r="T54" s="3">
        <v>0</v>
      </c>
      <c r="U54" s="2">
        <f t="shared" si="18"/>
        <v>0</v>
      </c>
      <c r="V54" s="3">
        <v>0</v>
      </c>
      <c r="W54" s="2">
        <f t="shared" si="25"/>
        <v>0</v>
      </c>
      <c r="X54" s="3">
        <v>0</v>
      </c>
      <c r="Y54" s="2">
        <v>0</v>
      </c>
      <c r="Z54" s="3">
        <v>0</v>
      </c>
      <c r="AA54" s="2">
        <f t="shared" si="26"/>
        <v>0</v>
      </c>
    </row>
    <row r="55" spans="1:27" x14ac:dyDescent="0.25">
      <c r="A55" s="1" t="s">
        <v>8</v>
      </c>
      <c r="B55" s="3">
        <v>29</v>
      </c>
      <c r="C55" s="3">
        <v>10064</v>
      </c>
      <c r="D55" s="3">
        <v>0</v>
      </c>
      <c r="E55" s="2">
        <f t="shared" si="14"/>
        <v>0</v>
      </c>
      <c r="F55" s="3">
        <v>0</v>
      </c>
      <c r="G55" s="2">
        <f t="shared" si="21"/>
        <v>0</v>
      </c>
      <c r="H55" s="3">
        <v>0</v>
      </c>
      <c r="I55" s="2">
        <f t="shared" si="15"/>
        <v>0</v>
      </c>
      <c r="J55" s="3">
        <v>0</v>
      </c>
      <c r="K55" s="2">
        <f t="shared" si="22"/>
        <v>0</v>
      </c>
      <c r="L55" s="3">
        <v>0</v>
      </c>
      <c r="M55" s="2">
        <f t="shared" si="16"/>
        <v>0</v>
      </c>
      <c r="N55" s="3">
        <v>0</v>
      </c>
      <c r="O55" s="2">
        <f t="shared" si="23"/>
        <v>0</v>
      </c>
      <c r="P55" s="3">
        <v>0</v>
      </c>
      <c r="Q55" s="2">
        <f t="shared" si="17"/>
        <v>0</v>
      </c>
      <c r="R55" s="3">
        <v>0</v>
      </c>
      <c r="S55" s="2">
        <f t="shared" si="24"/>
        <v>0</v>
      </c>
      <c r="T55" s="3">
        <v>0</v>
      </c>
      <c r="U55" s="2">
        <f t="shared" si="18"/>
        <v>0</v>
      </c>
      <c r="V55" s="3">
        <v>0</v>
      </c>
      <c r="W55" s="2">
        <f t="shared" si="25"/>
        <v>0</v>
      </c>
      <c r="X55" s="3">
        <v>0</v>
      </c>
      <c r="Y55" s="2">
        <v>0</v>
      </c>
      <c r="Z55" s="3">
        <v>0</v>
      </c>
      <c r="AA55" s="2">
        <f t="shared" si="26"/>
        <v>0</v>
      </c>
    </row>
    <row r="56" spans="1:27" x14ac:dyDescent="0.25">
      <c r="A56" s="1" t="s">
        <v>7</v>
      </c>
      <c r="B56" s="3">
        <v>10</v>
      </c>
      <c r="C56" s="3">
        <v>2</v>
      </c>
      <c r="D56" s="3">
        <v>0</v>
      </c>
      <c r="E56" s="2">
        <f t="shared" si="14"/>
        <v>0</v>
      </c>
      <c r="F56" s="3">
        <v>0</v>
      </c>
      <c r="G56" s="2">
        <f t="shared" si="21"/>
        <v>0</v>
      </c>
      <c r="H56" s="3">
        <v>0</v>
      </c>
      <c r="I56" s="2">
        <f t="shared" si="15"/>
        <v>0</v>
      </c>
      <c r="J56" s="3">
        <v>0</v>
      </c>
      <c r="K56" s="2">
        <f t="shared" si="22"/>
        <v>0</v>
      </c>
      <c r="L56" s="3">
        <v>0</v>
      </c>
      <c r="M56" s="2">
        <f t="shared" si="16"/>
        <v>0</v>
      </c>
      <c r="N56" s="3">
        <v>0</v>
      </c>
      <c r="O56" s="2">
        <f t="shared" si="23"/>
        <v>0</v>
      </c>
      <c r="P56" s="3">
        <v>0</v>
      </c>
      <c r="Q56" s="2">
        <f t="shared" si="17"/>
        <v>0</v>
      </c>
      <c r="R56" s="3">
        <v>0</v>
      </c>
      <c r="S56" s="2">
        <f t="shared" si="24"/>
        <v>0</v>
      </c>
      <c r="T56" s="3">
        <v>0</v>
      </c>
      <c r="U56" s="2">
        <f t="shared" si="18"/>
        <v>0</v>
      </c>
      <c r="V56" s="3">
        <v>0</v>
      </c>
      <c r="W56" s="2">
        <f t="shared" si="25"/>
        <v>0</v>
      </c>
      <c r="X56" s="3">
        <f>L56+P56+T56</f>
        <v>0</v>
      </c>
      <c r="Y56" s="2">
        <f>X56/B56</f>
        <v>0</v>
      </c>
      <c r="Z56" s="3">
        <f>N56+R56+V56</f>
        <v>0</v>
      </c>
      <c r="AA56" s="2">
        <f t="shared" si="26"/>
        <v>0</v>
      </c>
    </row>
    <row r="57" spans="1:27" x14ac:dyDescent="0.25">
      <c r="A57" s="1" t="s">
        <v>5</v>
      </c>
      <c r="B57" s="3">
        <v>8</v>
      </c>
      <c r="C57" s="3">
        <v>10254</v>
      </c>
      <c r="D57" s="3">
        <v>0</v>
      </c>
      <c r="E57" s="2">
        <f t="shared" si="14"/>
        <v>0</v>
      </c>
      <c r="F57" s="3">
        <v>0</v>
      </c>
      <c r="G57" s="2">
        <f t="shared" si="21"/>
        <v>0</v>
      </c>
      <c r="H57" s="3">
        <v>0</v>
      </c>
      <c r="I57" s="2">
        <f t="shared" si="15"/>
        <v>0</v>
      </c>
      <c r="J57" s="3">
        <v>0</v>
      </c>
      <c r="K57" s="2">
        <f t="shared" si="22"/>
        <v>0</v>
      </c>
      <c r="L57" s="3">
        <v>0</v>
      </c>
      <c r="M57" s="2">
        <f t="shared" si="16"/>
        <v>0</v>
      </c>
      <c r="N57" s="3">
        <v>0</v>
      </c>
      <c r="O57" s="2">
        <f t="shared" si="23"/>
        <v>0</v>
      </c>
      <c r="P57" s="3">
        <v>0</v>
      </c>
      <c r="Q57" s="2">
        <f t="shared" si="17"/>
        <v>0</v>
      </c>
      <c r="R57" s="3">
        <v>0</v>
      </c>
      <c r="S57" s="2">
        <f t="shared" si="24"/>
        <v>0</v>
      </c>
      <c r="T57" s="3">
        <v>0</v>
      </c>
      <c r="U57" s="2">
        <f t="shared" si="18"/>
        <v>0</v>
      </c>
      <c r="V57" s="3">
        <v>0</v>
      </c>
      <c r="W57" s="2">
        <f t="shared" si="25"/>
        <v>0</v>
      </c>
      <c r="X57" s="3">
        <f>L57+P57+T57</f>
        <v>0</v>
      </c>
      <c r="Y57" s="2">
        <f>X57/B57</f>
        <v>0</v>
      </c>
      <c r="Z57" s="3">
        <f>N57+R57+V57</f>
        <v>0</v>
      </c>
      <c r="AA57" s="2">
        <f t="shared" si="26"/>
        <v>0</v>
      </c>
    </row>
    <row r="58" spans="1:27" x14ac:dyDescent="0.25">
      <c r="A58" s="1" t="s">
        <v>4</v>
      </c>
      <c r="B58" s="3">
        <v>11</v>
      </c>
      <c r="C58" s="3">
        <v>8</v>
      </c>
      <c r="D58" s="3">
        <v>0</v>
      </c>
      <c r="E58" s="2">
        <f t="shared" si="14"/>
        <v>0</v>
      </c>
      <c r="F58" s="3">
        <v>0</v>
      </c>
      <c r="G58" s="2">
        <f t="shared" si="21"/>
        <v>0</v>
      </c>
      <c r="H58" s="3">
        <v>0</v>
      </c>
      <c r="I58" s="2">
        <f t="shared" si="15"/>
        <v>0</v>
      </c>
      <c r="J58" s="3">
        <v>0</v>
      </c>
      <c r="K58" s="2">
        <f t="shared" si="22"/>
        <v>0</v>
      </c>
      <c r="L58" s="3">
        <v>0</v>
      </c>
      <c r="M58" s="2">
        <f t="shared" si="16"/>
        <v>0</v>
      </c>
      <c r="N58" s="3">
        <v>0</v>
      </c>
      <c r="O58" s="2">
        <f t="shared" si="23"/>
        <v>0</v>
      </c>
      <c r="P58" s="3">
        <v>0</v>
      </c>
      <c r="Q58" s="2">
        <f t="shared" si="17"/>
        <v>0</v>
      </c>
      <c r="R58" s="3">
        <v>0</v>
      </c>
      <c r="S58" s="2">
        <f t="shared" si="24"/>
        <v>0</v>
      </c>
      <c r="T58" s="3">
        <v>0</v>
      </c>
      <c r="U58" s="2">
        <f t="shared" si="18"/>
        <v>0</v>
      </c>
      <c r="V58" s="3">
        <v>0</v>
      </c>
      <c r="W58" s="2">
        <f t="shared" si="25"/>
        <v>0</v>
      </c>
      <c r="X58" s="3">
        <f>L58+P58+T58</f>
        <v>0</v>
      </c>
      <c r="Y58" s="2">
        <f>X58/B58</f>
        <v>0</v>
      </c>
      <c r="Z58" s="3">
        <f>N58+R58+V58</f>
        <v>0</v>
      </c>
      <c r="AA58" s="2">
        <f t="shared" si="26"/>
        <v>0</v>
      </c>
    </row>
    <row r="59" spans="1:27" x14ac:dyDescent="0.25">
      <c r="A59" s="1" t="s">
        <v>3</v>
      </c>
      <c r="B59" s="3">
        <v>263</v>
      </c>
      <c r="C59" s="3">
        <v>59252</v>
      </c>
      <c r="D59" s="3">
        <v>25</v>
      </c>
      <c r="E59" s="2">
        <f t="shared" si="14"/>
        <v>9.5057034220532313E-2</v>
      </c>
      <c r="F59" s="3">
        <v>9769</v>
      </c>
      <c r="G59" s="2">
        <f t="shared" si="21"/>
        <v>0.16487207182879904</v>
      </c>
      <c r="H59" s="3">
        <v>8</v>
      </c>
      <c r="I59" s="2">
        <f t="shared" si="15"/>
        <v>3.0418250950570342E-2</v>
      </c>
      <c r="J59" s="3">
        <v>341</v>
      </c>
      <c r="K59" s="2">
        <f t="shared" si="22"/>
        <v>5.7550799972996688E-3</v>
      </c>
      <c r="L59" s="3">
        <v>28</v>
      </c>
      <c r="M59" s="2">
        <f t="shared" si="16"/>
        <v>0.10646387832699619</v>
      </c>
      <c r="N59" s="3">
        <v>4565</v>
      </c>
      <c r="O59" s="2">
        <f t="shared" si="23"/>
        <v>7.704381286707622E-2</v>
      </c>
      <c r="P59" s="3">
        <v>13</v>
      </c>
      <c r="Q59" s="2">
        <f t="shared" si="17"/>
        <v>4.9429657794676805E-2</v>
      </c>
      <c r="R59" s="3">
        <v>1279</v>
      </c>
      <c r="S59" s="2">
        <f t="shared" si="24"/>
        <v>2.1585769256733951E-2</v>
      </c>
      <c r="T59" s="3">
        <v>11</v>
      </c>
      <c r="U59" s="2">
        <f t="shared" si="18"/>
        <v>4.1825095057034217E-2</v>
      </c>
      <c r="V59" s="3">
        <v>469</v>
      </c>
      <c r="W59" s="2">
        <f t="shared" si="25"/>
        <v>7.9153446297171408E-3</v>
      </c>
      <c r="X59" s="3">
        <f>L59+P59+T59</f>
        <v>52</v>
      </c>
      <c r="Y59" s="2">
        <f>X59/B59</f>
        <v>0.19771863117870722</v>
      </c>
      <c r="Z59" s="3">
        <f>N59+R59+V59</f>
        <v>6313</v>
      </c>
      <c r="AA59" s="2">
        <f t="shared" si="26"/>
        <v>0.10654492675352731</v>
      </c>
    </row>
    <row r="60" spans="1:27" s="5" customFormat="1" x14ac:dyDescent="0.25">
      <c r="A60" s="5" t="s">
        <v>2</v>
      </c>
      <c r="B60" s="7">
        <f>SUM(B4:B59)</f>
        <v>9190</v>
      </c>
      <c r="C60" s="7">
        <f>SUM(C4:C59)</f>
        <v>3087864</v>
      </c>
      <c r="D60" s="7">
        <f>SUM(D4:D59)</f>
        <v>561</v>
      </c>
      <c r="E60" s="6">
        <f t="shared" si="14"/>
        <v>6.1044613710554953E-2</v>
      </c>
      <c r="F60" s="7">
        <f>SUM(F4:F59)</f>
        <v>290125</v>
      </c>
      <c r="G60" s="6">
        <f t="shared" si="21"/>
        <v>9.3956534355139995E-2</v>
      </c>
      <c r="H60" s="7">
        <f>SUM(H4:H59)</f>
        <v>366</v>
      </c>
      <c r="I60" s="6">
        <f t="shared" si="15"/>
        <v>3.9825897714907507E-2</v>
      </c>
      <c r="J60" s="7">
        <f>SUM(J4:J59)</f>
        <v>168218</v>
      </c>
      <c r="K60" s="6">
        <f t="shared" si="22"/>
        <v>5.4477140184930425E-2</v>
      </c>
      <c r="L60" s="7">
        <f>SUM(L4:L59)</f>
        <v>454</v>
      </c>
      <c r="M60" s="6">
        <f t="shared" si="16"/>
        <v>4.9401523394994561E-2</v>
      </c>
      <c r="N60" s="7">
        <f>SUM(N4:N59)</f>
        <v>142945</v>
      </c>
      <c r="O60" s="6">
        <f t="shared" si="23"/>
        <v>4.6292518064267082E-2</v>
      </c>
      <c r="P60" s="7">
        <f>SUM(P4:P59)</f>
        <v>140</v>
      </c>
      <c r="Q60" s="6">
        <f t="shared" si="17"/>
        <v>1.5233949945593036E-2</v>
      </c>
      <c r="R60" s="7">
        <f>SUM(R4:R59)</f>
        <v>73931</v>
      </c>
      <c r="S60" s="6">
        <f t="shared" si="24"/>
        <v>2.3942440470176147E-2</v>
      </c>
      <c r="T60" s="7">
        <f>SUM(T4:T59)</f>
        <v>167</v>
      </c>
      <c r="U60" s="6">
        <f t="shared" si="18"/>
        <v>1.8171926006528834E-2</v>
      </c>
      <c r="V60" s="7">
        <f>SUM(V4:V59)</f>
        <v>34885</v>
      </c>
      <c r="W60" s="6">
        <f t="shared" si="25"/>
        <v>1.1297453514792102E-2</v>
      </c>
      <c r="X60" s="7">
        <f>SUM(X4:X59)</f>
        <v>761</v>
      </c>
      <c r="Y60" s="6">
        <f>X60/B60</f>
        <v>8.2807399347116437E-2</v>
      </c>
      <c r="Z60" s="7">
        <f>SUM(Z4:Z59)</f>
        <v>251761</v>
      </c>
      <c r="AA60" s="6">
        <f t="shared" si="26"/>
        <v>8.1532412049235323E-2</v>
      </c>
    </row>
    <row r="61" spans="1:27" s="34" customFormat="1" ht="39.6" x14ac:dyDescent="0.25">
      <c r="A61" s="61"/>
      <c r="B61" s="62" t="s">
        <v>138</v>
      </c>
      <c r="C61" s="62" t="s">
        <v>139</v>
      </c>
      <c r="D61" s="62" t="s">
        <v>138</v>
      </c>
      <c r="E61" s="33" t="s">
        <v>0</v>
      </c>
      <c r="F61" s="62" t="s">
        <v>140</v>
      </c>
      <c r="G61" s="33" t="s">
        <v>0</v>
      </c>
      <c r="H61" s="62" t="s">
        <v>141</v>
      </c>
      <c r="I61" s="33" t="s">
        <v>0</v>
      </c>
      <c r="J61" s="62" t="s">
        <v>139</v>
      </c>
      <c r="K61" s="33" t="s">
        <v>0</v>
      </c>
      <c r="L61" s="62" t="s">
        <v>141</v>
      </c>
      <c r="M61" s="33" t="s">
        <v>0</v>
      </c>
      <c r="N61" s="62" t="s">
        <v>139</v>
      </c>
      <c r="O61" s="33" t="s">
        <v>0</v>
      </c>
      <c r="P61" s="62" t="s">
        <v>138</v>
      </c>
      <c r="Q61" s="33" t="s">
        <v>0</v>
      </c>
      <c r="R61" s="62" t="s">
        <v>140</v>
      </c>
      <c r="S61" s="33" t="s">
        <v>0</v>
      </c>
      <c r="T61" s="62" t="s">
        <v>138</v>
      </c>
      <c r="U61" s="33" t="s">
        <v>0</v>
      </c>
      <c r="V61" s="62" t="s">
        <v>139</v>
      </c>
      <c r="W61" s="33" t="s">
        <v>0</v>
      </c>
      <c r="X61" s="62" t="s">
        <v>138</v>
      </c>
      <c r="Y61" s="33" t="s">
        <v>0</v>
      </c>
      <c r="Z61" s="62" t="s">
        <v>139</v>
      </c>
      <c r="AA61" s="33" t="s">
        <v>0</v>
      </c>
    </row>
    <row r="62" spans="1:27" ht="118.8" customHeight="1" x14ac:dyDescent="0.25">
      <c r="A62" s="26"/>
      <c r="B62" s="55" t="s">
        <v>115</v>
      </c>
      <c r="C62" s="55" t="s">
        <v>116</v>
      </c>
      <c r="D62" s="81" t="s">
        <v>117</v>
      </c>
      <c r="E62" s="81"/>
      <c r="F62" s="81" t="s">
        <v>118</v>
      </c>
      <c r="G62" s="81"/>
      <c r="H62" s="82" t="s">
        <v>119</v>
      </c>
      <c r="I62" s="82"/>
      <c r="J62" s="82" t="s">
        <v>120</v>
      </c>
      <c r="K62" s="82"/>
      <c r="L62" s="83" t="s">
        <v>121</v>
      </c>
      <c r="M62" s="83"/>
      <c r="N62" s="83" t="s">
        <v>122</v>
      </c>
      <c r="O62" s="83"/>
      <c r="P62" s="84" t="s">
        <v>123</v>
      </c>
      <c r="Q62" s="84"/>
      <c r="R62" s="84" t="s">
        <v>124</v>
      </c>
      <c r="S62" s="84"/>
      <c r="T62" s="85" t="s">
        <v>125</v>
      </c>
      <c r="U62" s="85"/>
      <c r="V62" s="85" t="s">
        <v>126</v>
      </c>
      <c r="W62" s="85"/>
      <c r="X62" s="75" t="s">
        <v>127</v>
      </c>
      <c r="Y62" s="75"/>
      <c r="Z62" s="75" t="s">
        <v>128</v>
      </c>
      <c r="AA62" s="75"/>
    </row>
  </sheetData>
  <mergeCells count="37">
    <mergeCell ref="B2:C2"/>
    <mergeCell ref="X2:Y2"/>
    <mergeCell ref="Z2:AA2"/>
    <mergeCell ref="L2:M2"/>
    <mergeCell ref="N2:O2"/>
    <mergeCell ref="P2:Q2"/>
    <mergeCell ref="R2:S2"/>
    <mergeCell ref="T2:U2"/>
    <mergeCell ref="D2:E2"/>
    <mergeCell ref="F2:G2"/>
    <mergeCell ref="H2:I2"/>
    <mergeCell ref="J2:K2"/>
    <mergeCell ref="V2:W2"/>
    <mergeCell ref="Z62:AA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  <mergeCell ref="Z1:AA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FAE84-A254-4CBE-AB01-B3E7BA0A1443}">
  <dimension ref="A1:AA62"/>
  <sheetViews>
    <sheetView tabSelected="1" zoomScale="85" zoomScaleNormal="85" workbookViewId="0">
      <selection activeCell="C1" sqref="C1"/>
    </sheetView>
  </sheetViews>
  <sheetFormatPr defaultRowHeight="13.2" x14ac:dyDescent="0.25"/>
  <cols>
    <col min="1" max="1" width="41.21875" style="1" bestFit="1" customWidth="1"/>
    <col min="2" max="2" width="15.33203125" style="3" customWidth="1"/>
    <col min="3" max="3" width="17.77734375" style="3" customWidth="1"/>
    <col min="4" max="4" width="16.33203125" style="3" bestFit="1" customWidth="1"/>
    <col min="5" max="5" width="8.77734375" style="2" customWidth="1"/>
    <col min="6" max="6" width="17" style="3" bestFit="1" customWidth="1"/>
    <col min="7" max="7" width="8.77734375" style="2" customWidth="1"/>
    <col min="8" max="8" width="18.21875" style="3" bestFit="1" customWidth="1"/>
    <col min="9" max="9" width="8.77734375" style="2" customWidth="1"/>
    <col min="10" max="10" width="18.21875" style="3" bestFit="1" customWidth="1"/>
    <col min="11" max="11" width="8.77734375" style="2" customWidth="1"/>
    <col min="12" max="12" width="18.21875" style="3" bestFit="1" customWidth="1"/>
    <col min="13" max="13" width="8.77734375" style="2" customWidth="1"/>
    <col min="14" max="14" width="18.21875" style="3" bestFit="1" customWidth="1"/>
    <col min="15" max="15" width="8.77734375" style="2" customWidth="1"/>
    <col min="16" max="16" width="18.21875" style="3" bestFit="1" customWidth="1"/>
    <col min="17" max="17" width="8.77734375" style="2" customWidth="1"/>
    <col min="18" max="18" width="18.21875" style="3" bestFit="1" customWidth="1"/>
    <col min="19" max="19" width="8.77734375" style="2" customWidth="1"/>
    <col min="20" max="20" width="18.21875" style="3" bestFit="1" customWidth="1"/>
    <col min="21" max="21" width="8.77734375" style="2" customWidth="1"/>
    <col min="22" max="22" width="18.21875" style="3" bestFit="1" customWidth="1"/>
    <col min="23" max="23" width="8.77734375" style="2" customWidth="1"/>
    <col min="24" max="24" width="19.6640625" style="3" bestFit="1" customWidth="1"/>
    <col min="25" max="25" width="8.77734375" style="2" customWidth="1"/>
    <col min="26" max="26" width="19.6640625" style="3" bestFit="1" customWidth="1"/>
    <col min="27" max="27" width="8.77734375" style="2" customWidth="1"/>
    <col min="28" max="16384" width="8.88671875" style="1"/>
  </cols>
  <sheetData>
    <row r="1" spans="1:27" ht="118.8" customHeight="1" x14ac:dyDescent="0.25">
      <c r="A1" s="26" t="s">
        <v>60</v>
      </c>
      <c r="B1" s="55" t="s">
        <v>115</v>
      </c>
      <c r="C1" s="55" t="s">
        <v>116</v>
      </c>
      <c r="D1" s="81" t="s">
        <v>117</v>
      </c>
      <c r="E1" s="81"/>
      <c r="F1" s="81" t="s">
        <v>118</v>
      </c>
      <c r="G1" s="81"/>
      <c r="H1" s="82" t="s">
        <v>119</v>
      </c>
      <c r="I1" s="82"/>
      <c r="J1" s="82" t="s">
        <v>120</v>
      </c>
      <c r="K1" s="82"/>
      <c r="L1" s="83" t="s">
        <v>121</v>
      </c>
      <c r="M1" s="83"/>
      <c r="N1" s="83" t="s">
        <v>122</v>
      </c>
      <c r="O1" s="83"/>
      <c r="P1" s="84" t="s">
        <v>123</v>
      </c>
      <c r="Q1" s="84"/>
      <c r="R1" s="84" t="s">
        <v>124</v>
      </c>
      <c r="S1" s="84"/>
      <c r="T1" s="85" t="s">
        <v>129</v>
      </c>
      <c r="U1" s="85"/>
      <c r="V1" s="85" t="s">
        <v>130</v>
      </c>
      <c r="W1" s="85"/>
      <c r="X1" s="75" t="s">
        <v>131</v>
      </c>
      <c r="Y1" s="75"/>
      <c r="Z1" s="75" t="s">
        <v>132</v>
      </c>
      <c r="AA1" s="75"/>
    </row>
    <row r="2" spans="1:27" s="34" customFormat="1" x14ac:dyDescent="0.25">
      <c r="A2" s="56" t="s">
        <v>112</v>
      </c>
      <c r="B2" s="86">
        <v>2018</v>
      </c>
      <c r="C2" s="86"/>
      <c r="D2" s="87" t="s">
        <v>114</v>
      </c>
      <c r="E2" s="87"/>
      <c r="F2" s="87" t="s">
        <v>114</v>
      </c>
      <c r="G2" s="87"/>
      <c r="H2" s="87" t="s">
        <v>114</v>
      </c>
      <c r="I2" s="87"/>
      <c r="J2" s="87" t="s">
        <v>114</v>
      </c>
      <c r="K2" s="87"/>
      <c r="L2" s="87" t="s">
        <v>114</v>
      </c>
      <c r="M2" s="87"/>
      <c r="N2" s="87" t="s">
        <v>114</v>
      </c>
      <c r="O2" s="87"/>
      <c r="P2" s="87" t="s">
        <v>114</v>
      </c>
      <c r="Q2" s="87"/>
      <c r="R2" s="87" t="s">
        <v>114</v>
      </c>
      <c r="S2" s="87"/>
      <c r="T2" s="87" t="s">
        <v>114</v>
      </c>
      <c r="U2" s="87"/>
      <c r="V2" s="87" t="s">
        <v>114</v>
      </c>
      <c r="W2" s="87"/>
      <c r="X2" s="87" t="s">
        <v>114</v>
      </c>
      <c r="Y2" s="87"/>
      <c r="Z2" s="87" t="s">
        <v>114</v>
      </c>
      <c r="AA2" s="87"/>
    </row>
    <row r="3" spans="1:27" s="34" customFormat="1" ht="39.6" x14ac:dyDescent="0.25">
      <c r="A3" s="61" t="s">
        <v>65</v>
      </c>
      <c r="B3" s="62" t="s">
        <v>138</v>
      </c>
      <c r="C3" s="62" t="s">
        <v>139</v>
      </c>
      <c r="D3" s="62" t="s">
        <v>138</v>
      </c>
      <c r="E3" s="33" t="s">
        <v>0</v>
      </c>
      <c r="F3" s="62" t="s">
        <v>140</v>
      </c>
      <c r="G3" s="33" t="s">
        <v>0</v>
      </c>
      <c r="H3" s="62" t="s">
        <v>141</v>
      </c>
      <c r="I3" s="33" t="s">
        <v>0</v>
      </c>
      <c r="J3" s="62" t="s">
        <v>139</v>
      </c>
      <c r="K3" s="33" t="s">
        <v>0</v>
      </c>
      <c r="L3" s="62" t="s">
        <v>141</v>
      </c>
      <c r="M3" s="33" t="s">
        <v>0</v>
      </c>
      <c r="N3" s="62" t="s">
        <v>139</v>
      </c>
      <c r="O3" s="33" t="s">
        <v>0</v>
      </c>
      <c r="P3" s="62" t="s">
        <v>138</v>
      </c>
      <c r="Q3" s="33" t="s">
        <v>0</v>
      </c>
      <c r="R3" s="62" t="s">
        <v>140</v>
      </c>
      <c r="S3" s="33" t="s">
        <v>0</v>
      </c>
      <c r="T3" s="62" t="s">
        <v>138</v>
      </c>
      <c r="U3" s="33" t="s">
        <v>0</v>
      </c>
      <c r="V3" s="62" t="s">
        <v>139</v>
      </c>
      <c r="W3" s="33" t="s">
        <v>0</v>
      </c>
      <c r="X3" s="62" t="s">
        <v>138</v>
      </c>
      <c r="Y3" s="33" t="s">
        <v>0</v>
      </c>
      <c r="Z3" s="62" t="s">
        <v>139</v>
      </c>
      <c r="AA3" s="33" t="s">
        <v>0</v>
      </c>
    </row>
    <row r="4" spans="1:27" x14ac:dyDescent="0.25">
      <c r="A4" s="1" t="s">
        <v>59</v>
      </c>
      <c r="B4" s="3">
        <v>100</v>
      </c>
      <c r="C4" s="3">
        <v>655</v>
      </c>
      <c r="D4" s="3">
        <v>0</v>
      </c>
      <c r="E4" s="2">
        <f t="shared" ref="E4:E35" si="0">D4/B4</f>
        <v>0</v>
      </c>
      <c r="F4" s="3">
        <v>0</v>
      </c>
      <c r="G4" s="2">
        <f t="shared" ref="G4:G37" si="1">F4/C4</f>
        <v>0</v>
      </c>
      <c r="H4" s="3">
        <v>0</v>
      </c>
      <c r="I4" s="2">
        <f t="shared" ref="I4:I35" si="2">H4/B4</f>
        <v>0</v>
      </c>
      <c r="J4" s="3">
        <v>0</v>
      </c>
      <c r="K4" s="2">
        <f t="shared" ref="K4:K37" si="3">J4/C4</f>
        <v>0</v>
      </c>
      <c r="L4" s="3">
        <v>0</v>
      </c>
      <c r="M4" s="2">
        <f t="shared" ref="M4:M35" si="4">L4/B4</f>
        <v>0</v>
      </c>
      <c r="N4" s="3">
        <v>0</v>
      </c>
      <c r="O4" s="2">
        <f t="shared" ref="O4:O37" si="5">N4/C4</f>
        <v>0</v>
      </c>
      <c r="P4" s="3">
        <v>0</v>
      </c>
      <c r="Q4" s="2">
        <f t="shared" ref="Q4:Q35" si="6">P4/B4</f>
        <v>0</v>
      </c>
      <c r="R4" s="3">
        <v>0</v>
      </c>
      <c r="S4" s="2">
        <f t="shared" ref="S4:S37" si="7">R4/C4</f>
        <v>0</v>
      </c>
      <c r="T4" s="3">
        <v>0</v>
      </c>
      <c r="U4" s="2">
        <f t="shared" ref="U4:U35" si="8">T4/B4</f>
        <v>0</v>
      </c>
      <c r="V4" s="3">
        <v>0</v>
      </c>
      <c r="W4" s="2">
        <f t="shared" ref="W4:W37" si="9">V4/C4</f>
        <v>0</v>
      </c>
      <c r="X4" s="3">
        <f t="shared" ref="X4:X35" si="10">L4+P4+T4</f>
        <v>0</v>
      </c>
      <c r="Y4" s="2">
        <f t="shared" ref="Y4:Y35" si="11">X4/B4</f>
        <v>0</v>
      </c>
      <c r="Z4" s="3">
        <f t="shared" ref="Z4:Z35" si="12">N4+R4+V4</f>
        <v>0</v>
      </c>
      <c r="AA4" s="2">
        <f t="shared" ref="AA4:AA37" si="13">Z4/C4</f>
        <v>0</v>
      </c>
    </row>
    <row r="5" spans="1:27" x14ac:dyDescent="0.25">
      <c r="A5" s="1" t="s">
        <v>58</v>
      </c>
      <c r="B5" s="3">
        <v>11</v>
      </c>
      <c r="C5" s="3">
        <v>75</v>
      </c>
      <c r="D5" s="3">
        <v>0</v>
      </c>
      <c r="E5" s="2">
        <f t="shared" si="0"/>
        <v>0</v>
      </c>
      <c r="F5" s="3">
        <v>0</v>
      </c>
      <c r="G5" s="2">
        <f t="shared" si="1"/>
        <v>0</v>
      </c>
      <c r="H5" s="3">
        <v>0</v>
      </c>
      <c r="I5" s="2">
        <f t="shared" si="2"/>
        <v>0</v>
      </c>
      <c r="J5" s="3">
        <v>0</v>
      </c>
      <c r="K5" s="2">
        <f t="shared" si="3"/>
        <v>0</v>
      </c>
      <c r="L5" s="3">
        <v>0</v>
      </c>
      <c r="M5" s="2">
        <f t="shared" si="4"/>
        <v>0</v>
      </c>
      <c r="N5" s="3">
        <v>0</v>
      </c>
      <c r="O5" s="2">
        <f t="shared" si="5"/>
        <v>0</v>
      </c>
      <c r="P5" s="3">
        <v>0</v>
      </c>
      <c r="Q5" s="2">
        <f t="shared" si="6"/>
        <v>0</v>
      </c>
      <c r="R5" s="3">
        <v>0</v>
      </c>
      <c r="S5" s="2">
        <f t="shared" si="7"/>
        <v>0</v>
      </c>
      <c r="T5" s="3">
        <v>0</v>
      </c>
      <c r="U5" s="2">
        <f t="shared" si="8"/>
        <v>0</v>
      </c>
      <c r="V5" s="3">
        <v>0</v>
      </c>
      <c r="W5" s="2">
        <f t="shared" si="9"/>
        <v>0</v>
      </c>
      <c r="X5" s="3">
        <f t="shared" si="10"/>
        <v>0</v>
      </c>
      <c r="Y5" s="2">
        <f t="shared" si="11"/>
        <v>0</v>
      </c>
      <c r="Z5" s="3">
        <f t="shared" si="12"/>
        <v>0</v>
      </c>
      <c r="AA5" s="2">
        <f t="shared" si="13"/>
        <v>0</v>
      </c>
    </row>
    <row r="6" spans="1:27" x14ac:dyDescent="0.25">
      <c r="A6" s="1" t="s">
        <v>57</v>
      </c>
      <c r="B6" s="3">
        <v>259</v>
      </c>
      <c r="C6" s="3">
        <v>3897</v>
      </c>
      <c r="D6" s="3">
        <v>0</v>
      </c>
      <c r="E6" s="2">
        <f t="shared" si="0"/>
        <v>0</v>
      </c>
      <c r="F6" s="3">
        <v>0</v>
      </c>
      <c r="G6" s="2">
        <f t="shared" si="1"/>
        <v>0</v>
      </c>
      <c r="H6" s="3">
        <v>0</v>
      </c>
      <c r="I6" s="2">
        <f t="shared" si="2"/>
        <v>0</v>
      </c>
      <c r="J6" s="3">
        <v>0</v>
      </c>
      <c r="K6" s="2">
        <f t="shared" si="3"/>
        <v>0</v>
      </c>
      <c r="L6" s="3">
        <v>0</v>
      </c>
      <c r="M6" s="2">
        <f t="shared" si="4"/>
        <v>0</v>
      </c>
      <c r="N6" s="3">
        <v>0</v>
      </c>
      <c r="O6" s="2">
        <f t="shared" si="5"/>
        <v>0</v>
      </c>
      <c r="P6" s="3">
        <v>0</v>
      </c>
      <c r="Q6" s="2">
        <f t="shared" si="6"/>
        <v>0</v>
      </c>
      <c r="R6" s="3">
        <v>0</v>
      </c>
      <c r="S6" s="2">
        <f t="shared" si="7"/>
        <v>0</v>
      </c>
      <c r="T6" s="3">
        <v>0</v>
      </c>
      <c r="U6" s="2">
        <f t="shared" si="8"/>
        <v>0</v>
      </c>
      <c r="V6" s="3">
        <v>0</v>
      </c>
      <c r="W6" s="2">
        <f t="shared" si="9"/>
        <v>0</v>
      </c>
      <c r="X6" s="3">
        <f t="shared" si="10"/>
        <v>0</v>
      </c>
      <c r="Y6" s="2">
        <f t="shared" si="11"/>
        <v>0</v>
      </c>
      <c r="Z6" s="3">
        <f t="shared" si="12"/>
        <v>0</v>
      </c>
      <c r="AA6" s="2">
        <f t="shared" si="13"/>
        <v>0</v>
      </c>
    </row>
    <row r="7" spans="1:27" x14ac:dyDescent="0.25">
      <c r="A7" s="1" t="s">
        <v>56</v>
      </c>
      <c r="B7" s="3">
        <v>873</v>
      </c>
      <c r="C7" s="3">
        <v>80337</v>
      </c>
      <c r="D7" s="3">
        <v>16</v>
      </c>
      <c r="E7" s="2">
        <f t="shared" si="0"/>
        <v>1.8327605956471937E-2</v>
      </c>
      <c r="F7" s="3">
        <v>2507</v>
      </c>
      <c r="G7" s="2">
        <f t="shared" si="1"/>
        <v>3.1206044537386259E-2</v>
      </c>
      <c r="H7" s="3">
        <v>6</v>
      </c>
      <c r="I7" s="2">
        <f t="shared" si="2"/>
        <v>6.8728522336769758E-3</v>
      </c>
      <c r="J7" s="3">
        <v>326</v>
      </c>
      <c r="K7" s="2">
        <f t="shared" si="3"/>
        <v>4.0579060706772722E-3</v>
      </c>
      <c r="L7" s="3">
        <v>7</v>
      </c>
      <c r="M7" s="2">
        <f t="shared" si="4"/>
        <v>8.0183276059564712E-3</v>
      </c>
      <c r="N7" s="3">
        <v>320</v>
      </c>
      <c r="O7" s="2">
        <f t="shared" si="5"/>
        <v>3.9832206828733958E-3</v>
      </c>
      <c r="P7" s="3">
        <v>13</v>
      </c>
      <c r="Q7" s="2">
        <f t="shared" si="6"/>
        <v>1.4891179839633447E-2</v>
      </c>
      <c r="R7" s="3">
        <v>841</v>
      </c>
      <c r="S7" s="2">
        <f t="shared" si="7"/>
        <v>1.0468401857176643E-2</v>
      </c>
      <c r="T7" s="3">
        <v>20</v>
      </c>
      <c r="U7" s="2">
        <f t="shared" si="8"/>
        <v>2.2909507445589918E-2</v>
      </c>
      <c r="V7" s="3">
        <v>1245</v>
      </c>
      <c r="W7" s="2">
        <f t="shared" si="9"/>
        <v>1.5497217969304306E-2</v>
      </c>
      <c r="X7" s="3">
        <f t="shared" si="10"/>
        <v>40</v>
      </c>
      <c r="Y7" s="2">
        <f t="shared" si="11"/>
        <v>4.5819014891179836E-2</v>
      </c>
      <c r="Z7" s="3">
        <f t="shared" si="12"/>
        <v>2406</v>
      </c>
      <c r="AA7" s="2">
        <f t="shared" si="13"/>
        <v>2.9948840509354344E-2</v>
      </c>
    </row>
    <row r="8" spans="1:27" x14ac:dyDescent="0.25">
      <c r="A8" s="1" t="s">
        <v>55</v>
      </c>
      <c r="B8" s="3">
        <v>30</v>
      </c>
      <c r="C8" s="3">
        <v>7038</v>
      </c>
      <c r="D8" s="3">
        <v>0</v>
      </c>
      <c r="E8" s="2">
        <f t="shared" si="0"/>
        <v>0</v>
      </c>
      <c r="F8" s="3">
        <v>0</v>
      </c>
      <c r="G8" s="2">
        <f t="shared" si="1"/>
        <v>0</v>
      </c>
      <c r="H8" s="3">
        <v>0</v>
      </c>
      <c r="I8" s="2">
        <f t="shared" si="2"/>
        <v>0</v>
      </c>
      <c r="J8" s="3">
        <v>0</v>
      </c>
      <c r="K8" s="2">
        <f t="shared" si="3"/>
        <v>0</v>
      </c>
      <c r="L8" s="3">
        <v>0</v>
      </c>
      <c r="M8" s="2">
        <f t="shared" si="4"/>
        <v>0</v>
      </c>
      <c r="N8" s="3">
        <v>0</v>
      </c>
      <c r="O8" s="2">
        <f t="shared" si="5"/>
        <v>0</v>
      </c>
      <c r="P8" s="3">
        <v>0</v>
      </c>
      <c r="Q8" s="2">
        <f t="shared" si="6"/>
        <v>0</v>
      </c>
      <c r="R8" s="3">
        <v>0</v>
      </c>
      <c r="S8" s="2">
        <f t="shared" si="7"/>
        <v>0</v>
      </c>
      <c r="T8" s="3">
        <v>0</v>
      </c>
      <c r="U8" s="2">
        <f t="shared" si="8"/>
        <v>0</v>
      </c>
      <c r="V8" s="3">
        <v>0</v>
      </c>
      <c r="W8" s="2">
        <f t="shared" si="9"/>
        <v>0</v>
      </c>
      <c r="X8" s="3">
        <f t="shared" si="10"/>
        <v>0</v>
      </c>
      <c r="Y8" s="2">
        <f t="shared" si="11"/>
        <v>0</v>
      </c>
      <c r="Z8" s="3">
        <f t="shared" si="12"/>
        <v>0</v>
      </c>
      <c r="AA8" s="2">
        <f t="shared" si="13"/>
        <v>0</v>
      </c>
    </row>
    <row r="9" spans="1:27" x14ac:dyDescent="0.25">
      <c r="A9" s="1" t="s">
        <v>54</v>
      </c>
      <c r="B9" s="3">
        <v>176</v>
      </c>
      <c r="C9" s="3">
        <v>26161</v>
      </c>
      <c r="D9" s="3">
        <v>0</v>
      </c>
      <c r="E9" s="2">
        <f t="shared" si="0"/>
        <v>0</v>
      </c>
      <c r="F9" s="3">
        <v>0</v>
      </c>
      <c r="G9" s="2">
        <f t="shared" si="1"/>
        <v>0</v>
      </c>
      <c r="H9" s="3">
        <v>0</v>
      </c>
      <c r="I9" s="2">
        <f t="shared" si="2"/>
        <v>0</v>
      </c>
      <c r="J9" s="3">
        <v>0</v>
      </c>
      <c r="K9" s="2">
        <f t="shared" si="3"/>
        <v>0</v>
      </c>
      <c r="L9" s="3">
        <v>9</v>
      </c>
      <c r="M9" s="2">
        <f t="shared" si="4"/>
        <v>5.113636363636364E-2</v>
      </c>
      <c r="N9" s="3">
        <v>260</v>
      </c>
      <c r="O9" s="2">
        <f t="shared" si="5"/>
        <v>9.938458010014908E-3</v>
      </c>
      <c r="P9" s="3">
        <v>15</v>
      </c>
      <c r="Q9" s="2">
        <f t="shared" si="6"/>
        <v>8.5227272727272721E-2</v>
      </c>
      <c r="R9" s="3">
        <v>666</v>
      </c>
      <c r="S9" s="2">
        <f t="shared" si="7"/>
        <v>2.5457742441038187E-2</v>
      </c>
      <c r="T9" s="3">
        <v>121</v>
      </c>
      <c r="U9" s="2">
        <f t="shared" si="8"/>
        <v>0.6875</v>
      </c>
      <c r="V9" s="3">
        <v>19174</v>
      </c>
      <c r="W9" s="2">
        <f t="shared" si="9"/>
        <v>0.73292305340009933</v>
      </c>
      <c r="X9" s="3">
        <f t="shared" si="10"/>
        <v>145</v>
      </c>
      <c r="Y9" s="2">
        <f t="shared" si="11"/>
        <v>0.82386363636363635</v>
      </c>
      <c r="Z9" s="3">
        <f t="shared" si="12"/>
        <v>20100</v>
      </c>
      <c r="AA9" s="2">
        <f t="shared" si="13"/>
        <v>0.76831925385115252</v>
      </c>
    </row>
    <row r="10" spans="1:27" x14ac:dyDescent="0.25">
      <c r="A10" s="1" t="s">
        <v>53</v>
      </c>
      <c r="B10" s="3">
        <v>49</v>
      </c>
      <c r="C10" s="3">
        <v>6186</v>
      </c>
      <c r="D10" s="3">
        <v>0</v>
      </c>
      <c r="E10" s="2">
        <f t="shared" si="0"/>
        <v>0</v>
      </c>
      <c r="F10" s="3">
        <v>0</v>
      </c>
      <c r="G10" s="2">
        <f t="shared" si="1"/>
        <v>0</v>
      </c>
      <c r="H10" s="3">
        <v>0</v>
      </c>
      <c r="I10" s="2">
        <f t="shared" si="2"/>
        <v>0</v>
      </c>
      <c r="J10" s="3">
        <v>0</v>
      </c>
      <c r="K10" s="2">
        <f t="shared" si="3"/>
        <v>0</v>
      </c>
      <c r="L10" s="3">
        <v>15</v>
      </c>
      <c r="M10" s="2">
        <f t="shared" si="4"/>
        <v>0.30612244897959184</v>
      </c>
      <c r="N10" s="3">
        <v>1588</v>
      </c>
      <c r="O10" s="2">
        <f t="shared" si="5"/>
        <v>0.25670869705787264</v>
      </c>
      <c r="P10" s="3">
        <v>2</v>
      </c>
      <c r="Q10" s="2">
        <f t="shared" si="6"/>
        <v>4.0816326530612242E-2</v>
      </c>
      <c r="R10" s="3">
        <v>570</v>
      </c>
      <c r="S10" s="2">
        <f t="shared" si="7"/>
        <v>9.2143549951503395E-2</v>
      </c>
      <c r="T10" s="3">
        <v>32</v>
      </c>
      <c r="U10" s="2">
        <f t="shared" si="8"/>
        <v>0.65306122448979587</v>
      </c>
      <c r="V10" s="3">
        <v>4028</v>
      </c>
      <c r="W10" s="2">
        <f t="shared" si="9"/>
        <v>0.651147752990624</v>
      </c>
      <c r="X10" s="3">
        <f t="shared" si="10"/>
        <v>49</v>
      </c>
      <c r="Y10" s="2">
        <f t="shared" si="11"/>
        <v>1</v>
      </c>
      <c r="Z10" s="3">
        <f t="shared" si="12"/>
        <v>6186</v>
      </c>
      <c r="AA10" s="2">
        <f t="shared" si="13"/>
        <v>1</v>
      </c>
    </row>
    <row r="11" spans="1:27" x14ac:dyDescent="0.25">
      <c r="A11" s="1" t="s">
        <v>52</v>
      </c>
      <c r="B11" s="3">
        <v>6</v>
      </c>
      <c r="C11" s="3">
        <v>768</v>
      </c>
      <c r="D11" s="3">
        <v>0</v>
      </c>
      <c r="E11" s="2">
        <f t="shared" si="0"/>
        <v>0</v>
      </c>
      <c r="F11" s="3">
        <v>0</v>
      </c>
      <c r="G11" s="2">
        <f t="shared" si="1"/>
        <v>0</v>
      </c>
      <c r="H11" s="3">
        <v>0</v>
      </c>
      <c r="I11" s="2">
        <f t="shared" si="2"/>
        <v>0</v>
      </c>
      <c r="J11" s="3">
        <v>0</v>
      </c>
      <c r="K11" s="2">
        <f t="shared" si="3"/>
        <v>0</v>
      </c>
      <c r="L11" s="3">
        <v>0</v>
      </c>
      <c r="M11" s="2">
        <f t="shared" si="4"/>
        <v>0</v>
      </c>
      <c r="N11" s="3">
        <v>0</v>
      </c>
      <c r="O11" s="2">
        <f t="shared" si="5"/>
        <v>0</v>
      </c>
      <c r="P11" s="3">
        <v>0</v>
      </c>
      <c r="Q11" s="2">
        <f t="shared" si="6"/>
        <v>0</v>
      </c>
      <c r="R11" s="3">
        <v>0</v>
      </c>
      <c r="S11" s="2">
        <f t="shared" si="7"/>
        <v>0</v>
      </c>
      <c r="T11" s="3">
        <v>0</v>
      </c>
      <c r="U11" s="2">
        <f t="shared" si="8"/>
        <v>0</v>
      </c>
      <c r="V11" s="3">
        <v>0</v>
      </c>
      <c r="W11" s="2">
        <f t="shared" si="9"/>
        <v>0</v>
      </c>
      <c r="X11" s="3">
        <f t="shared" si="10"/>
        <v>0</v>
      </c>
      <c r="Y11" s="2">
        <f t="shared" si="11"/>
        <v>0</v>
      </c>
      <c r="Z11" s="3">
        <f t="shared" si="12"/>
        <v>0</v>
      </c>
      <c r="AA11" s="2">
        <f t="shared" si="13"/>
        <v>0</v>
      </c>
    </row>
    <row r="12" spans="1:27" x14ac:dyDescent="0.25">
      <c r="A12" s="1" t="s">
        <v>51</v>
      </c>
      <c r="B12" s="3">
        <v>55</v>
      </c>
      <c r="C12" s="3">
        <v>12493</v>
      </c>
      <c r="D12" s="3">
        <v>10</v>
      </c>
      <c r="E12" s="2">
        <f t="shared" si="0"/>
        <v>0.18181818181818182</v>
      </c>
      <c r="F12" s="3">
        <v>7422</v>
      </c>
      <c r="G12" s="2">
        <f t="shared" si="1"/>
        <v>0.59409269190746816</v>
      </c>
      <c r="H12" s="3">
        <v>8</v>
      </c>
      <c r="I12" s="2">
        <f t="shared" si="2"/>
        <v>0.14545454545454545</v>
      </c>
      <c r="J12" s="3">
        <v>1292</v>
      </c>
      <c r="K12" s="2">
        <f t="shared" si="3"/>
        <v>0.10341791403185784</v>
      </c>
      <c r="L12" s="3">
        <v>12</v>
      </c>
      <c r="M12" s="2">
        <f t="shared" si="4"/>
        <v>0.21818181818181817</v>
      </c>
      <c r="N12" s="3">
        <v>1800</v>
      </c>
      <c r="O12" s="2">
        <f t="shared" si="5"/>
        <v>0.14408068518370287</v>
      </c>
      <c r="P12" s="3">
        <v>0</v>
      </c>
      <c r="Q12" s="2">
        <f t="shared" si="6"/>
        <v>0</v>
      </c>
      <c r="R12" s="3">
        <v>0</v>
      </c>
      <c r="S12" s="2">
        <f t="shared" si="7"/>
        <v>0</v>
      </c>
      <c r="T12" s="3">
        <v>0</v>
      </c>
      <c r="U12" s="2">
        <f t="shared" si="8"/>
        <v>0</v>
      </c>
      <c r="V12" s="3">
        <v>0</v>
      </c>
      <c r="W12" s="2">
        <f t="shared" si="9"/>
        <v>0</v>
      </c>
      <c r="X12" s="3">
        <f t="shared" si="10"/>
        <v>12</v>
      </c>
      <c r="Y12" s="2">
        <f t="shared" si="11"/>
        <v>0.21818181818181817</v>
      </c>
      <c r="Z12" s="3">
        <f t="shared" si="12"/>
        <v>1800</v>
      </c>
      <c r="AA12" s="2">
        <f t="shared" si="13"/>
        <v>0.14408068518370287</v>
      </c>
    </row>
    <row r="13" spans="1:27" x14ac:dyDescent="0.25">
      <c r="A13" s="1" t="s">
        <v>50</v>
      </c>
      <c r="B13" s="3">
        <v>1885</v>
      </c>
      <c r="C13" s="3">
        <v>1208017</v>
      </c>
      <c r="D13" s="3">
        <v>365</v>
      </c>
      <c r="E13" s="2">
        <f t="shared" si="0"/>
        <v>0.19363395225464192</v>
      </c>
      <c r="F13" s="3">
        <v>217193</v>
      </c>
      <c r="G13" s="2">
        <f t="shared" si="1"/>
        <v>0.17979299960182679</v>
      </c>
      <c r="H13" s="3">
        <v>187</v>
      </c>
      <c r="I13" s="2">
        <f t="shared" si="2"/>
        <v>9.9204244031830244E-2</v>
      </c>
      <c r="J13" s="3">
        <v>160612</v>
      </c>
      <c r="K13" s="2">
        <f t="shared" si="3"/>
        <v>0.13295508258575831</v>
      </c>
      <c r="L13" s="3">
        <v>291</v>
      </c>
      <c r="M13" s="2">
        <f t="shared" si="4"/>
        <v>0.15437665782493368</v>
      </c>
      <c r="N13" s="3">
        <v>214411</v>
      </c>
      <c r="O13" s="2">
        <f t="shared" si="5"/>
        <v>0.17749005187840899</v>
      </c>
      <c r="P13" s="3">
        <v>31</v>
      </c>
      <c r="Q13" s="2">
        <f t="shared" si="6"/>
        <v>1.6445623342175066E-2</v>
      </c>
      <c r="R13" s="3">
        <v>23697</v>
      </c>
      <c r="S13" s="2">
        <f t="shared" si="7"/>
        <v>1.9616445795050896E-2</v>
      </c>
      <c r="T13" s="3">
        <v>30</v>
      </c>
      <c r="U13" s="2">
        <f t="shared" si="8"/>
        <v>1.5915119363395226E-2</v>
      </c>
      <c r="V13" s="3">
        <v>17186</v>
      </c>
      <c r="W13" s="2">
        <f t="shared" si="9"/>
        <v>1.4226620982982855E-2</v>
      </c>
      <c r="X13" s="3">
        <f t="shared" si="10"/>
        <v>352</v>
      </c>
      <c r="Y13" s="2">
        <f t="shared" si="11"/>
        <v>0.18673740053050397</v>
      </c>
      <c r="Z13" s="3">
        <f t="shared" si="12"/>
        <v>255294</v>
      </c>
      <c r="AA13" s="2">
        <f t="shared" si="13"/>
        <v>0.21133311865644275</v>
      </c>
    </row>
    <row r="14" spans="1:27" x14ac:dyDescent="0.25">
      <c r="A14" s="1" t="s">
        <v>49</v>
      </c>
      <c r="B14" s="3">
        <v>4</v>
      </c>
      <c r="C14" s="3">
        <v>9</v>
      </c>
      <c r="D14" s="3">
        <v>0</v>
      </c>
      <c r="E14" s="2">
        <f t="shared" si="0"/>
        <v>0</v>
      </c>
      <c r="F14" s="3">
        <v>0</v>
      </c>
      <c r="G14" s="2">
        <f t="shared" si="1"/>
        <v>0</v>
      </c>
      <c r="H14" s="3">
        <v>0</v>
      </c>
      <c r="I14" s="2">
        <f t="shared" si="2"/>
        <v>0</v>
      </c>
      <c r="J14" s="3">
        <v>0</v>
      </c>
      <c r="K14" s="2">
        <f t="shared" si="3"/>
        <v>0</v>
      </c>
      <c r="L14" s="3">
        <v>0</v>
      </c>
      <c r="M14" s="2">
        <f t="shared" si="4"/>
        <v>0</v>
      </c>
      <c r="N14" s="3">
        <v>0</v>
      </c>
      <c r="O14" s="2">
        <f t="shared" si="5"/>
        <v>0</v>
      </c>
      <c r="P14" s="3">
        <v>0</v>
      </c>
      <c r="Q14" s="2">
        <f t="shared" si="6"/>
        <v>0</v>
      </c>
      <c r="R14" s="3">
        <v>0</v>
      </c>
      <c r="S14" s="2">
        <f t="shared" si="7"/>
        <v>0</v>
      </c>
      <c r="T14" s="3">
        <v>0</v>
      </c>
      <c r="U14" s="2">
        <f t="shared" si="8"/>
        <v>0</v>
      </c>
      <c r="V14" s="3">
        <v>0</v>
      </c>
      <c r="W14" s="2">
        <f t="shared" si="9"/>
        <v>0</v>
      </c>
      <c r="X14" s="3">
        <f t="shared" si="10"/>
        <v>0</v>
      </c>
      <c r="Y14" s="2">
        <f t="shared" si="11"/>
        <v>0</v>
      </c>
      <c r="Z14" s="3">
        <f t="shared" si="12"/>
        <v>0</v>
      </c>
      <c r="AA14" s="2">
        <f t="shared" si="13"/>
        <v>0</v>
      </c>
    </row>
    <row r="15" spans="1:27" x14ac:dyDescent="0.25">
      <c r="A15" s="1" t="s">
        <v>48</v>
      </c>
      <c r="B15" s="3">
        <v>21</v>
      </c>
      <c r="C15" s="3">
        <v>5775</v>
      </c>
      <c r="D15" s="3">
        <v>1</v>
      </c>
      <c r="E15" s="2">
        <f t="shared" si="0"/>
        <v>4.7619047619047616E-2</v>
      </c>
      <c r="F15" s="3">
        <v>400</v>
      </c>
      <c r="G15" s="2">
        <f t="shared" si="1"/>
        <v>6.9264069264069264E-2</v>
      </c>
      <c r="H15" s="3">
        <v>2</v>
      </c>
      <c r="I15" s="2">
        <f t="shared" si="2"/>
        <v>9.5238095238095233E-2</v>
      </c>
      <c r="J15" s="3">
        <v>955</v>
      </c>
      <c r="K15" s="2">
        <f t="shared" si="3"/>
        <v>0.16536796536796536</v>
      </c>
      <c r="L15" s="3">
        <v>1</v>
      </c>
      <c r="M15" s="2">
        <f t="shared" si="4"/>
        <v>4.7619047619047616E-2</v>
      </c>
      <c r="N15" s="3">
        <v>390</v>
      </c>
      <c r="O15" s="2">
        <f t="shared" si="5"/>
        <v>6.7532467532467527E-2</v>
      </c>
      <c r="P15" s="3">
        <v>0</v>
      </c>
      <c r="Q15" s="2">
        <f t="shared" si="6"/>
        <v>0</v>
      </c>
      <c r="R15" s="3">
        <v>0</v>
      </c>
      <c r="S15" s="2">
        <f t="shared" si="7"/>
        <v>0</v>
      </c>
      <c r="T15" s="3">
        <v>0</v>
      </c>
      <c r="U15" s="2">
        <f t="shared" si="8"/>
        <v>0</v>
      </c>
      <c r="V15" s="3">
        <v>0</v>
      </c>
      <c r="W15" s="2">
        <f t="shared" si="9"/>
        <v>0</v>
      </c>
      <c r="X15" s="3">
        <f t="shared" si="10"/>
        <v>1</v>
      </c>
      <c r="Y15" s="2">
        <f t="shared" si="11"/>
        <v>4.7619047619047616E-2</v>
      </c>
      <c r="Z15" s="3">
        <f t="shared" si="12"/>
        <v>390</v>
      </c>
      <c r="AA15" s="2">
        <f t="shared" si="13"/>
        <v>6.7532467532467527E-2</v>
      </c>
    </row>
    <row r="16" spans="1:27" x14ac:dyDescent="0.25">
      <c r="A16" s="1" t="s">
        <v>47</v>
      </c>
      <c r="B16" s="3">
        <v>17</v>
      </c>
      <c r="C16" s="3">
        <v>424</v>
      </c>
      <c r="D16" s="3">
        <v>0</v>
      </c>
      <c r="E16" s="2">
        <f t="shared" si="0"/>
        <v>0</v>
      </c>
      <c r="F16" s="3">
        <v>0</v>
      </c>
      <c r="G16" s="2">
        <f t="shared" si="1"/>
        <v>0</v>
      </c>
      <c r="H16" s="3">
        <v>0</v>
      </c>
      <c r="I16" s="2">
        <f t="shared" si="2"/>
        <v>0</v>
      </c>
      <c r="J16" s="3">
        <v>0</v>
      </c>
      <c r="K16" s="2">
        <f t="shared" si="3"/>
        <v>0</v>
      </c>
      <c r="L16" s="3">
        <v>0</v>
      </c>
      <c r="M16" s="2">
        <f t="shared" si="4"/>
        <v>0</v>
      </c>
      <c r="N16" s="3">
        <v>0</v>
      </c>
      <c r="O16" s="2">
        <f t="shared" si="5"/>
        <v>0</v>
      </c>
      <c r="P16" s="3">
        <v>0</v>
      </c>
      <c r="Q16" s="2">
        <f t="shared" si="6"/>
        <v>0</v>
      </c>
      <c r="R16" s="3">
        <v>0</v>
      </c>
      <c r="S16" s="2">
        <f t="shared" si="7"/>
        <v>0</v>
      </c>
      <c r="T16" s="3">
        <v>0</v>
      </c>
      <c r="U16" s="2">
        <f t="shared" si="8"/>
        <v>0</v>
      </c>
      <c r="V16" s="3">
        <v>0</v>
      </c>
      <c r="W16" s="2">
        <f t="shared" si="9"/>
        <v>0</v>
      </c>
      <c r="X16" s="3">
        <f t="shared" si="10"/>
        <v>0</v>
      </c>
      <c r="Y16" s="2">
        <f t="shared" si="11"/>
        <v>0</v>
      </c>
      <c r="Z16" s="3">
        <f t="shared" si="12"/>
        <v>0</v>
      </c>
      <c r="AA16" s="2">
        <f t="shared" si="13"/>
        <v>0</v>
      </c>
    </row>
    <row r="17" spans="1:27" x14ac:dyDescent="0.25">
      <c r="A17" s="1" t="s">
        <v>46</v>
      </c>
      <c r="B17" s="3">
        <v>33</v>
      </c>
      <c r="C17" s="3">
        <v>2202</v>
      </c>
      <c r="D17" s="3">
        <v>0</v>
      </c>
      <c r="E17" s="2">
        <f t="shared" si="0"/>
        <v>0</v>
      </c>
      <c r="F17" s="3">
        <v>0</v>
      </c>
      <c r="G17" s="2">
        <f t="shared" si="1"/>
        <v>0</v>
      </c>
      <c r="H17" s="3">
        <v>0</v>
      </c>
      <c r="I17" s="2">
        <f t="shared" si="2"/>
        <v>0</v>
      </c>
      <c r="J17" s="3">
        <v>0</v>
      </c>
      <c r="K17" s="2">
        <f t="shared" si="3"/>
        <v>0</v>
      </c>
      <c r="L17" s="3">
        <v>0</v>
      </c>
      <c r="M17" s="2">
        <f t="shared" si="4"/>
        <v>0</v>
      </c>
      <c r="N17" s="3">
        <v>0</v>
      </c>
      <c r="O17" s="2">
        <f t="shared" si="5"/>
        <v>0</v>
      </c>
      <c r="P17" s="3">
        <v>0</v>
      </c>
      <c r="Q17" s="2">
        <f t="shared" si="6"/>
        <v>0</v>
      </c>
      <c r="R17" s="3">
        <v>0</v>
      </c>
      <c r="S17" s="2">
        <f t="shared" si="7"/>
        <v>0</v>
      </c>
      <c r="T17" s="3">
        <v>0</v>
      </c>
      <c r="U17" s="2">
        <f t="shared" si="8"/>
        <v>0</v>
      </c>
      <c r="V17" s="3">
        <v>0</v>
      </c>
      <c r="W17" s="2">
        <f t="shared" si="9"/>
        <v>0</v>
      </c>
      <c r="X17" s="3">
        <f t="shared" si="10"/>
        <v>0</v>
      </c>
      <c r="Y17" s="2">
        <f t="shared" si="11"/>
        <v>0</v>
      </c>
      <c r="Z17" s="3">
        <f t="shared" si="12"/>
        <v>0</v>
      </c>
      <c r="AA17" s="2">
        <f t="shared" si="13"/>
        <v>0</v>
      </c>
    </row>
    <row r="18" spans="1:27" x14ac:dyDescent="0.25">
      <c r="A18" s="1" t="s">
        <v>45</v>
      </c>
      <c r="B18" s="3">
        <v>5</v>
      </c>
      <c r="C18" s="3">
        <v>1551</v>
      </c>
      <c r="D18" s="3">
        <v>0</v>
      </c>
      <c r="E18" s="2">
        <f t="shared" si="0"/>
        <v>0</v>
      </c>
      <c r="F18" s="3">
        <v>0</v>
      </c>
      <c r="G18" s="2">
        <f t="shared" si="1"/>
        <v>0</v>
      </c>
      <c r="H18" s="3">
        <v>0</v>
      </c>
      <c r="I18" s="2">
        <f t="shared" si="2"/>
        <v>0</v>
      </c>
      <c r="J18" s="3">
        <v>0</v>
      </c>
      <c r="K18" s="2">
        <f t="shared" si="3"/>
        <v>0</v>
      </c>
      <c r="L18" s="3">
        <v>0</v>
      </c>
      <c r="M18" s="2">
        <f t="shared" si="4"/>
        <v>0</v>
      </c>
      <c r="N18" s="3">
        <v>0</v>
      </c>
      <c r="O18" s="2">
        <f t="shared" si="5"/>
        <v>0</v>
      </c>
      <c r="P18" s="3">
        <v>0</v>
      </c>
      <c r="Q18" s="2">
        <f t="shared" si="6"/>
        <v>0</v>
      </c>
      <c r="R18" s="3">
        <v>0</v>
      </c>
      <c r="S18" s="2">
        <f t="shared" si="7"/>
        <v>0</v>
      </c>
      <c r="T18" s="3">
        <v>0</v>
      </c>
      <c r="U18" s="2">
        <f t="shared" si="8"/>
        <v>0</v>
      </c>
      <c r="V18" s="3">
        <v>0</v>
      </c>
      <c r="W18" s="2">
        <f t="shared" si="9"/>
        <v>0</v>
      </c>
      <c r="X18" s="3">
        <f t="shared" si="10"/>
        <v>0</v>
      </c>
      <c r="Y18" s="2">
        <f t="shared" si="11"/>
        <v>0</v>
      </c>
      <c r="Z18" s="3">
        <f t="shared" si="12"/>
        <v>0</v>
      </c>
      <c r="AA18" s="2">
        <f t="shared" si="13"/>
        <v>0</v>
      </c>
    </row>
    <row r="19" spans="1:27" x14ac:dyDescent="0.25">
      <c r="A19" s="1" t="s">
        <v>44</v>
      </c>
      <c r="B19" s="3">
        <v>11</v>
      </c>
      <c r="C19" s="3">
        <v>380</v>
      </c>
      <c r="D19" s="3">
        <v>0</v>
      </c>
      <c r="E19" s="2">
        <f t="shared" si="0"/>
        <v>0</v>
      </c>
      <c r="F19" s="3">
        <v>0</v>
      </c>
      <c r="G19" s="2">
        <f t="shared" si="1"/>
        <v>0</v>
      </c>
      <c r="H19" s="3">
        <v>0</v>
      </c>
      <c r="I19" s="2">
        <f t="shared" si="2"/>
        <v>0</v>
      </c>
      <c r="J19" s="3">
        <v>0</v>
      </c>
      <c r="K19" s="2">
        <f t="shared" si="3"/>
        <v>0</v>
      </c>
      <c r="L19" s="3">
        <v>0</v>
      </c>
      <c r="M19" s="2">
        <f t="shared" si="4"/>
        <v>0</v>
      </c>
      <c r="N19" s="3">
        <v>0</v>
      </c>
      <c r="O19" s="2">
        <f t="shared" si="5"/>
        <v>0</v>
      </c>
      <c r="P19" s="3">
        <v>0</v>
      </c>
      <c r="Q19" s="2">
        <f t="shared" si="6"/>
        <v>0</v>
      </c>
      <c r="R19" s="3">
        <v>0</v>
      </c>
      <c r="S19" s="2">
        <f t="shared" si="7"/>
        <v>0</v>
      </c>
      <c r="T19" s="3">
        <v>0</v>
      </c>
      <c r="U19" s="2">
        <f t="shared" si="8"/>
        <v>0</v>
      </c>
      <c r="V19" s="3">
        <v>0</v>
      </c>
      <c r="W19" s="2">
        <f t="shared" si="9"/>
        <v>0</v>
      </c>
      <c r="X19" s="3">
        <f t="shared" si="10"/>
        <v>0</v>
      </c>
      <c r="Y19" s="2">
        <f t="shared" si="11"/>
        <v>0</v>
      </c>
      <c r="Z19" s="3">
        <f t="shared" si="12"/>
        <v>0</v>
      </c>
      <c r="AA19" s="2">
        <f t="shared" si="13"/>
        <v>0</v>
      </c>
    </row>
    <row r="20" spans="1:27" x14ac:dyDescent="0.25">
      <c r="A20" s="1" t="s">
        <v>43</v>
      </c>
      <c r="B20" s="3">
        <v>1219</v>
      </c>
      <c r="C20" s="3">
        <v>335076</v>
      </c>
      <c r="D20" s="3">
        <v>131</v>
      </c>
      <c r="E20" s="2">
        <f t="shared" si="0"/>
        <v>0.10746513535684987</v>
      </c>
      <c r="F20" s="3">
        <v>43758</v>
      </c>
      <c r="G20" s="2">
        <f t="shared" si="1"/>
        <v>0.13059126884647065</v>
      </c>
      <c r="H20" s="3">
        <v>160</v>
      </c>
      <c r="I20" s="2">
        <f t="shared" si="2"/>
        <v>0.13125512715340443</v>
      </c>
      <c r="J20" s="3">
        <v>51352</v>
      </c>
      <c r="K20" s="2">
        <f t="shared" si="3"/>
        <v>0.15325478398930392</v>
      </c>
      <c r="L20" s="3">
        <v>161</v>
      </c>
      <c r="M20" s="2">
        <f t="shared" si="4"/>
        <v>0.13207547169811321</v>
      </c>
      <c r="N20" s="3">
        <v>55844</v>
      </c>
      <c r="O20" s="2">
        <f t="shared" si="5"/>
        <v>0.16666069787152765</v>
      </c>
      <c r="P20" s="3">
        <v>168</v>
      </c>
      <c r="Q20" s="2">
        <f t="shared" si="6"/>
        <v>0.13781788351107466</v>
      </c>
      <c r="R20" s="3">
        <v>32883</v>
      </c>
      <c r="S20" s="2">
        <f t="shared" si="7"/>
        <v>9.8135945278086167E-2</v>
      </c>
      <c r="T20" s="3">
        <v>104</v>
      </c>
      <c r="U20" s="2">
        <f t="shared" si="8"/>
        <v>8.5315832649712875E-2</v>
      </c>
      <c r="V20" s="3">
        <v>11050</v>
      </c>
      <c r="W20" s="2">
        <f t="shared" si="9"/>
        <v>3.2977593143048142E-2</v>
      </c>
      <c r="X20" s="3">
        <f t="shared" si="10"/>
        <v>433</v>
      </c>
      <c r="Y20" s="2">
        <f t="shared" si="11"/>
        <v>0.35520918785890077</v>
      </c>
      <c r="Z20" s="3">
        <f t="shared" si="12"/>
        <v>99777</v>
      </c>
      <c r="AA20" s="2">
        <f t="shared" si="13"/>
        <v>0.29777423629266198</v>
      </c>
    </row>
    <row r="21" spans="1:27" x14ac:dyDescent="0.25">
      <c r="A21" s="1" t="s">
        <v>42</v>
      </c>
      <c r="B21" s="3">
        <v>213</v>
      </c>
      <c r="C21" s="3">
        <v>77518</v>
      </c>
      <c r="D21" s="3">
        <v>35</v>
      </c>
      <c r="E21" s="2">
        <f t="shared" si="0"/>
        <v>0.16431924882629109</v>
      </c>
      <c r="F21" s="3">
        <v>25339</v>
      </c>
      <c r="G21" s="2">
        <f t="shared" si="1"/>
        <v>0.32687891844474831</v>
      </c>
      <c r="H21" s="3">
        <v>12</v>
      </c>
      <c r="I21" s="2">
        <f t="shared" si="2"/>
        <v>5.6338028169014086E-2</v>
      </c>
      <c r="J21" s="3">
        <v>3823</v>
      </c>
      <c r="K21" s="2">
        <f t="shared" si="3"/>
        <v>4.9317577852885784E-2</v>
      </c>
      <c r="L21" s="3">
        <v>29</v>
      </c>
      <c r="M21" s="2">
        <f t="shared" si="4"/>
        <v>0.13615023474178403</v>
      </c>
      <c r="N21" s="3">
        <v>11561</v>
      </c>
      <c r="O21" s="2">
        <f t="shared" si="5"/>
        <v>0.14913955468407339</v>
      </c>
      <c r="P21" s="3">
        <v>4</v>
      </c>
      <c r="Q21" s="2">
        <f t="shared" si="6"/>
        <v>1.8779342723004695E-2</v>
      </c>
      <c r="R21" s="3">
        <v>611</v>
      </c>
      <c r="S21" s="2">
        <f t="shared" si="7"/>
        <v>7.8820403003173455E-3</v>
      </c>
      <c r="T21" s="3">
        <v>0</v>
      </c>
      <c r="U21" s="2">
        <f t="shared" si="8"/>
        <v>0</v>
      </c>
      <c r="V21" s="3">
        <v>0</v>
      </c>
      <c r="W21" s="2">
        <f t="shared" si="9"/>
        <v>0</v>
      </c>
      <c r="X21" s="3">
        <f t="shared" si="10"/>
        <v>33</v>
      </c>
      <c r="Y21" s="2">
        <f t="shared" si="11"/>
        <v>0.15492957746478872</v>
      </c>
      <c r="Z21" s="3">
        <f t="shared" si="12"/>
        <v>12172</v>
      </c>
      <c r="AA21" s="2">
        <f t="shared" si="13"/>
        <v>0.15702159498439072</v>
      </c>
    </row>
    <row r="22" spans="1:27" x14ac:dyDescent="0.25">
      <c r="A22" s="1" t="s">
        <v>41</v>
      </c>
      <c r="B22" s="3">
        <v>119</v>
      </c>
      <c r="C22" s="3">
        <v>71661</v>
      </c>
      <c r="D22" s="3">
        <v>6</v>
      </c>
      <c r="E22" s="2">
        <f t="shared" si="0"/>
        <v>5.0420168067226892E-2</v>
      </c>
      <c r="F22" s="3">
        <v>6031</v>
      </c>
      <c r="G22" s="2">
        <f t="shared" si="1"/>
        <v>8.4160142895019607E-2</v>
      </c>
      <c r="H22" s="3">
        <v>1</v>
      </c>
      <c r="I22" s="2">
        <f t="shared" si="2"/>
        <v>8.4033613445378148E-3</v>
      </c>
      <c r="J22" s="3">
        <v>1035</v>
      </c>
      <c r="K22" s="2">
        <f t="shared" si="3"/>
        <v>1.4443002469962741E-2</v>
      </c>
      <c r="L22" s="3">
        <v>0</v>
      </c>
      <c r="M22" s="2">
        <f t="shared" si="4"/>
        <v>0</v>
      </c>
      <c r="N22" s="3">
        <v>0</v>
      </c>
      <c r="O22" s="2">
        <f t="shared" si="5"/>
        <v>0</v>
      </c>
      <c r="P22" s="3">
        <v>0</v>
      </c>
      <c r="Q22" s="2">
        <f t="shared" si="6"/>
        <v>0</v>
      </c>
      <c r="R22" s="3">
        <v>0</v>
      </c>
      <c r="S22" s="2">
        <f t="shared" si="7"/>
        <v>0</v>
      </c>
      <c r="T22" s="3">
        <v>0</v>
      </c>
      <c r="U22" s="2">
        <f t="shared" si="8"/>
        <v>0</v>
      </c>
      <c r="V22" s="3">
        <v>0</v>
      </c>
      <c r="W22" s="2">
        <f t="shared" si="9"/>
        <v>0</v>
      </c>
      <c r="X22" s="3">
        <f t="shared" si="10"/>
        <v>0</v>
      </c>
      <c r="Y22" s="2">
        <f t="shared" si="11"/>
        <v>0</v>
      </c>
      <c r="Z22" s="3">
        <f t="shared" si="12"/>
        <v>0</v>
      </c>
      <c r="AA22" s="2">
        <f t="shared" si="13"/>
        <v>0</v>
      </c>
    </row>
    <row r="23" spans="1:27" x14ac:dyDescent="0.25">
      <c r="A23" s="1" t="s">
        <v>40</v>
      </c>
      <c r="B23" s="3">
        <v>613</v>
      </c>
      <c r="C23" s="3">
        <v>232712</v>
      </c>
      <c r="D23" s="3">
        <v>38</v>
      </c>
      <c r="E23" s="2">
        <f t="shared" si="0"/>
        <v>6.1990212071778142E-2</v>
      </c>
      <c r="F23" s="3">
        <v>20281</v>
      </c>
      <c r="G23" s="2">
        <f t="shared" si="1"/>
        <v>8.7150641135824533E-2</v>
      </c>
      <c r="H23" s="3">
        <v>20</v>
      </c>
      <c r="I23" s="2">
        <f t="shared" si="2"/>
        <v>3.2626427406199018E-2</v>
      </c>
      <c r="J23" s="3">
        <v>10579</v>
      </c>
      <c r="K23" s="2">
        <f t="shared" si="3"/>
        <v>4.5459623912819276E-2</v>
      </c>
      <c r="L23" s="3">
        <v>34</v>
      </c>
      <c r="M23" s="2">
        <f t="shared" si="4"/>
        <v>5.5464926590538338E-2</v>
      </c>
      <c r="N23" s="3">
        <v>4599</v>
      </c>
      <c r="O23" s="2">
        <f t="shared" si="5"/>
        <v>1.9762625047268726E-2</v>
      </c>
      <c r="P23" s="3">
        <v>0</v>
      </c>
      <c r="Q23" s="2">
        <f t="shared" si="6"/>
        <v>0</v>
      </c>
      <c r="R23" s="3">
        <v>0</v>
      </c>
      <c r="S23" s="2">
        <f t="shared" si="7"/>
        <v>0</v>
      </c>
      <c r="T23" s="3">
        <v>0</v>
      </c>
      <c r="U23" s="2">
        <f t="shared" si="8"/>
        <v>0</v>
      </c>
      <c r="V23" s="3">
        <v>0</v>
      </c>
      <c r="W23" s="2">
        <f t="shared" si="9"/>
        <v>0</v>
      </c>
      <c r="X23" s="3">
        <f t="shared" si="10"/>
        <v>34</v>
      </c>
      <c r="Y23" s="2">
        <f t="shared" si="11"/>
        <v>5.5464926590538338E-2</v>
      </c>
      <c r="Z23" s="3">
        <f t="shared" si="12"/>
        <v>4599</v>
      </c>
      <c r="AA23" s="2">
        <f t="shared" si="13"/>
        <v>1.9762625047268726E-2</v>
      </c>
    </row>
    <row r="24" spans="1:27" x14ac:dyDescent="0.25">
      <c r="A24" s="1" t="s">
        <v>39</v>
      </c>
      <c r="B24" s="3">
        <v>127</v>
      </c>
      <c r="C24" s="3">
        <v>23250</v>
      </c>
      <c r="D24" s="3">
        <v>0</v>
      </c>
      <c r="E24" s="2">
        <f t="shared" si="0"/>
        <v>0</v>
      </c>
      <c r="F24" s="3">
        <v>0</v>
      </c>
      <c r="G24" s="2">
        <f t="shared" si="1"/>
        <v>0</v>
      </c>
      <c r="H24" s="3">
        <v>0</v>
      </c>
      <c r="I24" s="2">
        <f t="shared" si="2"/>
        <v>0</v>
      </c>
      <c r="J24" s="3">
        <v>0</v>
      </c>
      <c r="K24" s="2">
        <f t="shared" si="3"/>
        <v>0</v>
      </c>
      <c r="L24" s="3">
        <v>0</v>
      </c>
      <c r="M24" s="2">
        <f t="shared" si="4"/>
        <v>0</v>
      </c>
      <c r="N24" s="3">
        <v>0</v>
      </c>
      <c r="O24" s="2">
        <f t="shared" si="5"/>
        <v>0</v>
      </c>
      <c r="P24" s="3">
        <v>0</v>
      </c>
      <c r="Q24" s="2">
        <f t="shared" si="6"/>
        <v>0</v>
      </c>
      <c r="R24" s="3">
        <v>0</v>
      </c>
      <c r="S24" s="2">
        <f t="shared" si="7"/>
        <v>0</v>
      </c>
      <c r="T24" s="3">
        <v>0</v>
      </c>
      <c r="U24" s="2">
        <f t="shared" si="8"/>
        <v>0</v>
      </c>
      <c r="V24" s="3">
        <v>0</v>
      </c>
      <c r="W24" s="2">
        <f t="shared" si="9"/>
        <v>0</v>
      </c>
      <c r="X24" s="3">
        <f t="shared" si="10"/>
        <v>0</v>
      </c>
      <c r="Y24" s="2">
        <f t="shared" si="11"/>
        <v>0</v>
      </c>
      <c r="Z24" s="3">
        <f t="shared" si="12"/>
        <v>0</v>
      </c>
      <c r="AA24" s="2">
        <f t="shared" si="13"/>
        <v>0</v>
      </c>
    </row>
    <row r="25" spans="1:27" x14ac:dyDescent="0.25">
      <c r="A25" s="1" t="s">
        <v>38</v>
      </c>
      <c r="B25" s="3">
        <v>41</v>
      </c>
      <c r="C25" s="3">
        <v>6</v>
      </c>
      <c r="D25" s="3">
        <v>0</v>
      </c>
      <c r="E25" s="2">
        <f t="shared" si="0"/>
        <v>0</v>
      </c>
      <c r="F25" s="3">
        <v>0</v>
      </c>
      <c r="G25" s="2">
        <f t="shared" si="1"/>
        <v>0</v>
      </c>
      <c r="H25" s="3">
        <v>0</v>
      </c>
      <c r="I25" s="2">
        <f t="shared" si="2"/>
        <v>0</v>
      </c>
      <c r="J25" s="3">
        <v>0</v>
      </c>
      <c r="K25" s="2">
        <f t="shared" si="3"/>
        <v>0</v>
      </c>
      <c r="L25" s="3">
        <v>0</v>
      </c>
      <c r="M25" s="2">
        <f t="shared" si="4"/>
        <v>0</v>
      </c>
      <c r="N25" s="3">
        <v>0</v>
      </c>
      <c r="O25" s="2">
        <f t="shared" si="5"/>
        <v>0</v>
      </c>
      <c r="P25" s="3">
        <v>0</v>
      </c>
      <c r="Q25" s="2">
        <f t="shared" si="6"/>
        <v>0</v>
      </c>
      <c r="R25" s="3">
        <v>0</v>
      </c>
      <c r="S25" s="2">
        <f t="shared" si="7"/>
        <v>0</v>
      </c>
      <c r="T25" s="3">
        <v>0</v>
      </c>
      <c r="U25" s="2">
        <f t="shared" si="8"/>
        <v>0</v>
      </c>
      <c r="V25" s="3">
        <v>0</v>
      </c>
      <c r="W25" s="2">
        <f t="shared" si="9"/>
        <v>0</v>
      </c>
      <c r="X25" s="3">
        <f t="shared" si="10"/>
        <v>0</v>
      </c>
      <c r="Y25" s="2">
        <f t="shared" si="11"/>
        <v>0</v>
      </c>
      <c r="Z25" s="3">
        <f t="shared" si="12"/>
        <v>0</v>
      </c>
      <c r="AA25" s="2">
        <f t="shared" si="13"/>
        <v>0</v>
      </c>
    </row>
    <row r="26" spans="1:27" x14ac:dyDescent="0.25">
      <c r="A26" s="1" t="s">
        <v>37</v>
      </c>
      <c r="B26" s="3">
        <v>29</v>
      </c>
      <c r="C26" s="3">
        <v>7426</v>
      </c>
      <c r="D26" s="3">
        <v>0</v>
      </c>
      <c r="E26" s="2">
        <f t="shared" si="0"/>
        <v>0</v>
      </c>
      <c r="F26" s="3">
        <v>0</v>
      </c>
      <c r="G26" s="2">
        <f t="shared" si="1"/>
        <v>0</v>
      </c>
      <c r="H26" s="3">
        <v>0</v>
      </c>
      <c r="I26" s="2">
        <f t="shared" si="2"/>
        <v>0</v>
      </c>
      <c r="J26" s="3">
        <v>0</v>
      </c>
      <c r="K26" s="2">
        <f t="shared" si="3"/>
        <v>0</v>
      </c>
      <c r="L26" s="3">
        <v>0</v>
      </c>
      <c r="M26" s="2">
        <f t="shared" si="4"/>
        <v>0</v>
      </c>
      <c r="N26" s="3">
        <v>0</v>
      </c>
      <c r="O26" s="2">
        <f t="shared" si="5"/>
        <v>0</v>
      </c>
      <c r="P26" s="3">
        <v>0</v>
      </c>
      <c r="Q26" s="2">
        <f t="shared" si="6"/>
        <v>0</v>
      </c>
      <c r="R26" s="3">
        <v>0</v>
      </c>
      <c r="S26" s="2">
        <f t="shared" si="7"/>
        <v>0</v>
      </c>
      <c r="T26" s="3">
        <v>0</v>
      </c>
      <c r="U26" s="2">
        <f t="shared" si="8"/>
        <v>0</v>
      </c>
      <c r="V26" s="3">
        <v>0</v>
      </c>
      <c r="W26" s="2">
        <f t="shared" si="9"/>
        <v>0</v>
      </c>
      <c r="X26" s="3">
        <f t="shared" si="10"/>
        <v>0</v>
      </c>
      <c r="Y26" s="2">
        <f t="shared" si="11"/>
        <v>0</v>
      </c>
      <c r="Z26" s="3">
        <f t="shared" si="12"/>
        <v>0</v>
      </c>
      <c r="AA26" s="2">
        <f t="shared" si="13"/>
        <v>0</v>
      </c>
    </row>
    <row r="27" spans="1:27" x14ac:dyDescent="0.25">
      <c r="A27" s="1" t="s">
        <v>36</v>
      </c>
      <c r="B27" s="3">
        <v>111</v>
      </c>
      <c r="C27" s="3">
        <v>25912</v>
      </c>
      <c r="D27" s="3">
        <v>28</v>
      </c>
      <c r="E27" s="2">
        <f t="shared" si="0"/>
        <v>0.25225225225225223</v>
      </c>
      <c r="F27" s="3">
        <v>13142</v>
      </c>
      <c r="G27" s="2">
        <f t="shared" si="1"/>
        <v>0.50717814140166717</v>
      </c>
      <c r="H27" s="3">
        <v>12</v>
      </c>
      <c r="I27" s="2">
        <f t="shared" si="2"/>
        <v>0.10810810810810811</v>
      </c>
      <c r="J27" s="3">
        <v>1318</v>
      </c>
      <c r="K27" s="2">
        <f t="shared" si="3"/>
        <v>5.086446434084594E-2</v>
      </c>
      <c r="L27" s="3">
        <v>6</v>
      </c>
      <c r="M27" s="2">
        <f t="shared" si="4"/>
        <v>5.4054054054054057E-2</v>
      </c>
      <c r="N27" s="3">
        <v>656</v>
      </c>
      <c r="O27" s="2">
        <f t="shared" si="5"/>
        <v>2.5316455696202531E-2</v>
      </c>
      <c r="P27" s="3">
        <v>0</v>
      </c>
      <c r="Q27" s="2">
        <f t="shared" si="6"/>
        <v>0</v>
      </c>
      <c r="R27" s="3">
        <v>0</v>
      </c>
      <c r="S27" s="2">
        <f t="shared" si="7"/>
        <v>0</v>
      </c>
      <c r="T27" s="3">
        <v>0</v>
      </c>
      <c r="U27" s="2">
        <f t="shared" si="8"/>
        <v>0</v>
      </c>
      <c r="V27" s="3">
        <v>0</v>
      </c>
      <c r="W27" s="2">
        <f t="shared" si="9"/>
        <v>0</v>
      </c>
      <c r="X27" s="3">
        <f t="shared" si="10"/>
        <v>6</v>
      </c>
      <c r="Y27" s="2">
        <f t="shared" si="11"/>
        <v>5.4054054054054057E-2</v>
      </c>
      <c r="Z27" s="3">
        <f t="shared" si="12"/>
        <v>656</v>
      </c>
      <c r="AA27" s="2">
        <f t="shared" si="13"/>
        <v>2.5316455696202531E-2</v>
      </c>
    </row>
    <row r="28" spans="1:27" x14ac:dyDescent="0.25">
      <c r="A28" s="1" t="s">
        <v>35</v>
      </c>
      <c r="B28" s="3">
        <v>77</v>
      </c>
      <c r="C28" s="3">
        <v>34153</v>
      </c>
      <c r="D28" s="3">
        <v>0</v>
      </c>
      <c r="E28" s="2">
        <f t="shared" si="0"/>
        <v>0</v>
      </c>
      <c r="F28" s="3">
        <v>0</v>
      </c>
      <c r="G28" s="2">
        <f t="shared" si="1"/>
        <v>0</v>
      </c>
      <c r="H28" s="3">
        <v>2</v>
      </c>
      <c r="I28" s="2">
        <f t="shared" si="2"/>
        <v>2.5974025974025976E-2</v>
      </c>
      <c r="J28" s="3">
        <v>117</v>
      </c>
      <c r="K28" s="2">
        <f t="shared" si="3"/>
        <v>3.4257605481216877E-3</v>
      </c>
      <c r="L28" s="3">
        <v>22</v>
      </c>
      <c r="M28" s="2">
        <f t="shared" si="4"/>
        <v>0.2857142857142857</v>
      </c>
      <c r="N28" s="3">
        <v>11737</v>
      </c>
      <c r="O28" s="2">
        <f t="shared" si="5"/>
        <v>0.3436594149855064</v>
      </c>
      <c r="P28" s="3">
        <v>10</v>
      </c>
      <c r="Q28" s="2">
        <f t="shared" si="6"/>
        <v>0.12987012987012986</v>
      </c>
      <c r="R28" s="3">
        <v>2626</v>
      </c>
      <c r="S28" s="2">
        <f t="shared" si="7"/>
        <v>7.6889292302286763E-2</v>
      </c>
      <c r="T28" s="3">
        <v>0</v>
      </c>
      <c r="U28" s="2">
        <f t="shared" si="8"/>
        <v>0</v>
      </c>
      <c r="V28" s="3">
        <v>0</v>
      </c>
      <c r="W28" s="2">
        <f t="shared" si="9"/>
        <v>0</v>
      </c>
      <c r="X28" s="3">
        <f t="shared" si="10"/>
        <v>32</v>
      </c>
      <c r="Y28" s="2">
        <f t="shared" si="11"/>
        <v>0.41558441558441561</v>
      </c>
      <c r="Z28" s="3">
        <f t="shared" si="12"/>
        <v>14363</v>
      </c>
      <c r="AA28" s="2">
        <f t="shared" si="13"/>
        <v>0.42054870728779314</v>
      </c>
    </row>
    <row r="29" spans="1:27" x14ac:dyDescent="0.25">
      <c r="A29" s="1" t="s">
        <v>34</v>
      </c>
      <c r="B29" s="3">
        <v>227</v>
      </c>
      <c r="C29" s="3">
        <v>264</v>
      </c>
      <c r="D29" s="3">
        <v>0</v>
      </c>
      <c r="E29" s="2">
        <f t="shared" si="0"/>
        <v>0</v>
      </c>
      <c r="F29" s="3">
        <v>0</v>
      </c>
      <c r="G29" s="2">
        <f t="shared" si="1"/>
        <v>0</v>
      </c>
      <c r="H29" s="3">
        <v>0</v>
      </c>
      <c r="I29" s="2">
        <f t="shared" si="2"/>
        <v>0</v>
      </c>
      <c r="J29" s="3">
        <v>0</v>
      </c>
      <c r="K29" s="2">
        <f t="shared" si="3"/>
        <v>0</v>
      </c>
      <c r="L29" s="3">
        <v>0</v>
      </c>
      <c r="M29" s="2">
        <f t="shared" si="4"/>
        <v>0</v>
      </c>
      <c r="N29" s="3">
        <v>0</v>
      </c>
      <c r="O29" s="2">
        <f t="shared" si="5"/>
        <v>0</v>
      </c>
      <c r="P29" s="3">
        <v>0</v>
      </c>
      <c r="Q29" s="2">
        <f t="shared" si="6"/>
        <v>0</v>
      </c>
      <c r="R29" s="3">
        <v>0</v>
      </c>
      <c r="S29" s="2">
        <f t="shared" si="7"/>
        <v>0</v>
      </c>
      <c r="T29" s="3">
        <v>0</v>
      </c>
      <c r="U29" s="2">
        <f t="shared" si="8"/>
        <v>0</v>
      </c>
      <c r="V29" s="3">
        <v>0</v>
      </c>
      <c r="W29" s="2">
        <f t="shared" si="9"/>
        <v>0</v>
      </c>
      <c r="X29" s="3">
        <f t="shared" si="10"/>
        <v>0</v>
      </c>
      <c r="Y29" s="2">
        <f t="shared" si="11"/>
        <v>0</v>
      </c>
      <c r="Z29" s="3">
        <f t="shared" si="12"/>
        <v>0</v>
      </c>
      <c r="AA29" s="2">
        <f t="shared" si="13"/>
        <v>0</v>
      </c>
    </row>
    <row r="30" spans="1:27" x14ac:dyDescent="0.25">
      <c r="A30" s="1" t="s">
        <v>33</v>
      </c>
      <c r="B30" s="3">
        <v>47</v>
      </c>
      <c r="C30" s="3">
        <v>50</v>
      </c>
      <c r="D30" s="3">
        <v>0</v>
      </c>
      <c r="E30" s="2">
        <f t="shared" si="0"/>
        <v>0</v>
      </c>
      <c r="F30" s="3">
        <v>0</v>
      </c>
      <c r="G30" s="2">
        <f t="shared" si="1"/>
        <v>0</v>
      </c>
      <c r="H30" s="3">
        <v>0</v>
      </c>
      <c r="I30" s="2">
        <f t="shared" si="2"/>
        <v>0</v>
      </c>
      <c r="J30" s="3">
        <v>0</v>
      </c>
      <c r="K30" s="2">
        <f t="shared" si="3"/>
        <v>0</v>
      </c>
      <c r="L30" s="3">
        <v>0</v>
      </c>
      <c r="M30" s="2">
        <f t="shared" si="4"/>
        <v>0</v>
      </c>
      <c r="N30" s="3">
        <v>0</v>
      </c>
      <c r="O30" s="2">
        <f t="shared" si="5"/>
        <v>0</v>
      </c>
      <c r="P30" s="3">
        <v>0</v>
      </c>
      <c r="Q30" s="2">
        <f t="shared" si="6"/>
        <v>0</v>
      </c>
      <c r="R30" s="3">
        <v>0</v>
      </c>
      <c r="S30" s="2">
        <f t="shared" si="7"/>
        <v>0</v>
      </c>
      <c r="T30" s="3">
        <v>0</v>
      </c>
      <c r="U30" s="2">
        <f t="shared" si="8"/>
        <v>0</v>
      </c>
      <c r="V30" s="3">
        <v>0</v>
      </c>
      <c r="W30" s="2">
        <f t="shared" si="9"/>
        <v>0</v>
      </c>
      <c r="X30" s="3">
        <f t="shared" si="10"/>
        <v>0</v>
      </c>
      <c r="Y30" s="2">
        <f t="shared" si="11"/>
        <v>0</v>
      </c>
      <c r="Z30" s="3">
        <f t="shared" si="12"/>
        <v>0</v>
      </c>
      <c r="AA30" s="2">
        <f t="shared" si="13"/>
        <v>0</v>
      </c>
    </row>
    <row r="31" spans="1:27" x14ac:dyDescent="0.25">
      <c r="A31" s="1" t="s">
        <v>32</v>
      </c>
      <c r="B31" s="3">
        <v>47</v>
      </c>
      <c r="C31" s="3">
        <v>40</v>
      </c>
      <c r="D31" s="3">
        <v>0</v>
      </c>
      <c r="E31" s="2">
        <f t="shared" si="0"/>
        <v>0</v>
      </c>
      <c r="F31" s="3">
        <v>0</v>
      </c>
      <c r="G31" s="2">
        <f t="shared" si="1"/>
        <v>0</v>
      </c>
      <c r="H31" s="3">
        <v>0</v>
      </c>
      <c r="I31" s="2">
        <f t="shared" si="2"/>
        <v>0</v>
      </c>
      <c r="J31" s="3">
        <v>0</v>
      </c>
      <c r="K31" s="2">
        <f t="shared" si="3"/>
        <v>0</v>
      </c>
      <c r="L31" s="3">
        <v>0</v>
      </c>
      <c r="M31" s="2">
        <f t="shared" si="4"/>
        <v>0</v>
      </c>
      <c r="N31" s="3">
        <v>0</v>
      </c>
      <c r="O31" s="2">
        <f t="shared" si="5"/>
        <v>0</v>
      </c>
      <c r="P31" s="3">
        <v>0</v>
      </c>
      <c r="Q31" s="2">
        <f t="shared" si="6"/>
        <v>0</v>
      </c>
      <c r="R31" s="3">
        <v>0</v>
      </c>
      <c r="S31" s="2">
        <f t="shared" si="7"/>
        <v>0</v>
      </c>
      <c r="T31" s="3">
        <v>0</v>
      </c>
      <c r="U31" s="2">
        <f t="shared" si="8"/>
        <v>0</v>
      </c>
      <c r="V31" s="3">
        <v>0</v>
      </c>
      <c r="W31" s="2">
        <f t="shared" si="9"/>
        <v>0</v>
      </c>
      <c r="X31" s="3">
        <f t="shared" si="10"/>
        <v>0</v>
      </c>
      <c r="Y31" s="2">
        <f t="shared" si="11"/>
        <v>0</v>
      </c>
      <c r="Z31" s="3">
        <f t="shared" si="12"/>
        <v>0</v>
      </c>
      <c r="AA31" s="2">
        <f t="shared" si="13"/>
        <v>0</v>
      </c>
    </row>
    <row r="32" spans="1:27" x14ac:dyDescent="0.25">
      <c r="A32" s="1" t="s">
        <v>31</v>
      </c>
      <c r="B32" s="3">
        <v>22</v>
      </c>
      <c r="C32" s="3">
        <v>2035</v>
      </c>
      <c r="D32" s="3">
        <v>0</v>
      </c>
      <c r="E32" s="2">
        <f t="shared" si="0"/>
        <v>0</v>
      </c>
      <c r="F32" s="3">
        <v>0</v>
      </c>
      <c r="G32" s="2">
        <f t="shared" si="1"/>
        <v>0</v>
      </c>
      <c r="H32" s="3">
        <v>0</v>
      </c>
      <c r="I32" s="2">
        <f t="shared" si="2"/>
        <v>0</v>
      </c>
      <c r="J32" s="3">
        <v>0</v>
      </c>
      <c r="K32" s="2">
        <f t="shared" si="3"/>
        <v>0</v>
      </c>
      <c r="L32" s="3">
        <v>0</v>
      </c>
      <c r="M32" s="2">
        <f t="shared" si="4"/>
        <v>0</v>
      </c>
      <c r="N32" s="3">
        <v>0</v>
      </c>
      <c r="O32" s="2">
        <f t="shared" si="5"/>
        <v>0</v>
      </c>
      <c r="P32" s="3">
        <v>0</v>
      </c>
      <c r="Q32" s="2">
        <f t="shared" si="6"/>
        <v>0</v>
      </c>
      <c r="R32" s="3">
        <v>0</v>
      </c>
      <c r="S32" s="2">
        <f t="shared" si="7"/>
        <v>0</v>
      </c>
      <c r="T32" s="3">
        <v>0</v>
      </c>
      <c r="U32" s="2">
        <f t="shared" si="8"/>
        <v>0</v>
      </c>
      <c r="V32" s="3">
        <v>0</v>
      </c>
      <c r="W32" s="2">
        <f t="shared" si="9"/>
        <v>0</v>
      </c>
      <c r="X32" s="3">
        <f t="shared" si="10"/>
        <v>0</v>
      </c>
      <c r="Y32" s="2">
        <f t="shared" si="11"/>
        <v>0</v>
      </c>
      <c r="Z32" s="3">
        <f t="shared" si="12"/>
        <v>0</v>
      </c>
      <c r="AA32" s="2">
        <f t="shared" si="13"/>
        <v>0</v>
      </c>
    </row>
    <row r="33" spans="1:27" x14ac:dyDescent="0.25">
      <c r="A33" s="1" t="s">
        <v>30</v>
      </c>
      <c r="B33" s="3">
        <v>85</v>
      </c>
      <c r="C33" s="3">
        <v>55646</v>
      </c>
      <c r="D33" s="3">
        <v>2</v>
      </c>
      <c r="E33" s="2">
        <f t="shared" si="0"/>
        <v>2.3529411764705882E-2</v>
      </c>
      <c r="F33" s="3">
        <v>85</v>
      </c>
      <c r="G33" s="2">
        <f t="shared" si="1"/>
        <v>1.5275132084965675E-3</v>
      </c>
      <c r="H33" s="3">
        <v>12</v>
      </c>
      <c r="I33" s="2">
        <f t="shared" si="2"/>
        <v>0.14117647058823529</v>
      </c>
      <c r="J33" s="3">
        <v>3435</v>
      </c>
      <c r="K33" s="2">
        <f t="shared" si="3"/>
        <v>6.1729504366890703E-2</v>
      </c>
      <c r="L33" s="3">
        <v>35</v>
      </c>
      <c r="M33" s="2">
        <f t="shared" si="4"/>
        <v>0.41176470588235292</v>
      </c>
      <c r="N33" s="3">
        <v>32437</v>
      </c>
      <c r="O33" s="2">
        <f t="shared" si="5"/>
        <v>0.58291701110591954</v>
      </c>
      <c r="P33" s="3">
        <v>13</v>
      </c>
      <c r="Q33" s="2">
        <f t="shared" si="6"/>
        <v>0.15294117647058825</v>
      </c>
      <c r="R33" s="3">
        <v>5864</v>
      </c>
      <c r="S33" s="2">
        <f t="shared" si="7"/>
        <v>0.10538044064263379</v>
      </c>
      <c r="T33" s="3">
        <v>11</v>
      </c>
      <c r="U33" s="2">
        <f t="shared" si="8"/>
        <v>0.12941176470588237</v>
      </c>
      <c r="V33" s="3">
        <v>6731</v>
      </c>
      <c r="W33" s="2">
        <f t="shared" si="9"/>
        <v>0.12096107536929879</v>
      </c>
      <c r="X33" s="3">
        <f t="shared" si="10"/>
        <v>59</v>
      </c>
      <c r="Y33" s="2">
        <f t="shared" si="11"/>
        <v>0.69411764705882351</v>
      </c>
      <c r="Z33" s="3">
        <f t="shared" si="12"/>
        <v>45032</v>
      </c>
      <c r="AA33" s="2">
        <f t="shared" si="13"/>
        <v>0.80925852711785218</v>
      </c>
    </row>
    <row r="34" spans="1:27" x14ac:dyDescent="0.25">
      <c r="A34" s="1" t="s">
        <v>29</v>
      </c>
      <c r="B34" s="3">
        <v>8</v>
      </c>
      <c r="C34" s="3">
        <v>13</v>
      </c>
      <c r="D34" s="3">
        <v>0</v>
      </c>
      <c r="E34" s="2">
        <f t="shared" si="0"/>
        <v>0</v>
      </c>
      <c r="F34" s="3">
        <v>0</v>
      </c>
      <c r="G34" s="2">
        <f t="shared" si="1"/>
        <v>0</v>
      </c>
      <c r="H34" s="3">
        <v>0</v>
      </c>
      <c r="I34" s="2">
        <f t="shared" si="2"/>
        <v>0</v>
      </c>
      <c r="J34" s="3">
        <v>0</v>
      </c>
      <c r="K34" s="2">
        <f t="shared" si="3"/>
        <v>0</v>
      </c>
      <c r="L34" s="3">
        <v>0</v>
      </c>
      <c r="M34" s="2">
        <f t="shared" si="4"/>
        <v>0</v>
      </c>
      <c r="N34" s="3">
        <v>0</v>
      </c>
      <c r="O34" s="2">
        <f t="shared" si="5"/>
        <v>0</v>
      </c>
      <c r="P34" s="3">
        <v>0</v>
      </c>
      <c r="Q34" s="2">
        <f t="shared" si="6"/>
        <v>0</v>
      </c>
      <c r="R34" s="3">
        <v>0</v>
      </c>
      <c r="S34" s="2">
        <f t="shared" si="7"/>
        <v>0</v>
      </c>
      <c r="T34" s="3">
        <v>0</v>
      </c>
      <c r="U34" s="2">
        <f t="shared" si="8"/>
        <v>0</v>
      </c>
      <c r="V34" s="3">
        <v>0</v>
      </c>
      <c r="W34" s="2">
        <f t="shared" si="9"/>
        <v>0</v>
      </c>
      <c r="X34" s="3">
        <f t="shared" si="10"/>
        <v>0</v>
      </c>
      <c r="Y34" s="2">
        <f t="shared" si="11"/>
        <v>0</v>
      </c>
      <c r="Z34" s="3">
        <f t="shared" si="12"/>
        <v>0</v>
      </c>
      <c r="AA34" s="2">
        <f t="shared" si="13"/>
        <v>0</v>
      </c>
    </row>
    <row r="35" spans="1:27" x14ac:dyDescent="0.25">
      <c r="A35" s="1" t="s">
        <v>28</v>
      </c>
      <c r="B35" s="3">
        <v>140</v>
      </c>
      <c r="C35" s="3">
        <v>1327</v>
      </c>
      <c r="D35" s="3">
        <v>3</v>
      </c>
      <c r="E35" s="2">
        <f t="shared" si="0"/>
        <v>2.1428571428571429E-2</v>
      </c>
      <c r="F35" s="3">
        <v>35</v>
      </c>
      <c r="G35" s="2">
        <f t="shared" si="1"/>
        <v>2.637528259231349E-2</v>
      </c>
      <c r="H35" s="3">
        <v>9</v>
      </c>
      <c r="I35" s="2">
        <f t="shared" si="2"/>
        <v>6.4285714285714279E-2</v>
      </c>
      <c r="J35" s="3">
        <v>11</v>
      </c>
      <c r="K35" s="2">
        <f t="shared" si="3"/>
        <v>8.2893745290128114E-3</v>
      </c>
      <c r="L35" s="3">
        <v>15</v>
      </c>
      <c r="M35" s="2">
        <f t="shared" si="4"/>
        <v>0.10714285714285714</v>
      </c>
      <c r="N35" s="3">
        <v>80</v>
      </c>
      <c r="O35" s="2">
        <f t="shared" si="5"/>
        <v>6.0286360211002261E-2</v>
      </c>
      <c r="P35" s="3">
        <v>40</v>
      </c>
      <c r="Q35" s="2">
        <f t="shared" si="6"/>
        <v>0.2857142857142857</v>
      </c>
      <c r="R35" s="3">
        <v>412</v>
      </c>
      <c r="S35" s="2">
        <f t="shared" si="7"/>
        <v>0.31047475508666167</v>
      </c>
      <c r="T35" s="3">
        <v>62</v>
      </c>
      <c r="U35" s="2">
        <f t="shared" si="8"/>
        <v>0.44285714285714284</v>
      </c>
      <c r="V35" s="3">
        <v>777</v>
      </c>
      <c r="W35" s="2">
        <f t="shared" si="9"/>
        <v>0.58553127354935941</v>
      </c>
      <c r="X35" s="3">
        <f t="shared" si="10"/>
        <v>117</v>
      </c>
      <c r="Y35" s="2">
        <f t="shared" si="11"/>
        <v>0.83571428571428574</v>
      </c>
      <c r="Z35" s="3">
        <f t="shared" si="12"/>
        <v>1269</v>
      </c>
      <c r="AA35" s="2">
        <f t="shared" si="13"/>
        <v>0.95629238884702339</v>
      </c>
    </row>
    <row r="36" spans="1:27" x14ac:dyDescent="0.25">
      <c r="A36" s="1" t="s">
        <v>27</v>
      </c>
      <c r="B36" s="3">
        <v>38</v>
      </c>
      <c r="C36" s="3">
        <v>769</v>
      </c>
      <c r="D36" s="3">
        <v>0</v>
      </c>
      <c r="E36" s="2">
        <f t="shared" ref="E36:E60" si="14">D36/B36</f>
        <v>0</v>
      </c>
      <c r="F36" s="3">
        <v>0</v>
      </c>
      <c r="G36" s="2">
        <f t="shared" si="1"/>
        <v>0</v>
      </c>
      <c r="H36" s="3">
        <v>0</v>
      </c>
      <c r="I36" s="2">
        <f t="shared" ref="I36:I53" si="15">H36/B36</f>
        <v>0</v>
      </c>
      <c r="J36" s="3">
        <v>0</v>
      </c>
      <c r="K36" s="2">
        <f t="shared" si="3"/>
        <v>0</v>
      </c>
      <c r="L36" s="3">
        <v>0</v>
      </c>
      <c r="M36" s="2">
        <f t="shared" ref="M36:M60" si="16">L36/B36</f>
        <v>0</v>
      </c>
      <c r="N36" s="3">
        <v>0</v>
      </c>
      <c r="O36" s="2">
        <f t="shared" si="5"/>
        <v>0</v>
      </c>
      <c r="P36" s="3">
        <v>0</v>
      </c>
      <c r="Q36" s="2">
        <f t="shared" ref="Q36:Q60" si="17">P36/B36</f>
        <v>0</v>
      </c>
      <c r="R36" s="3">
        <v>0</v>
      </c>
      <c r="S36" s="2">
        <f t="shared" si="7"/>
        <v>0</v>
      </c>
      <c r="T36" s="3">
        <v>0</v>
      </c>
      <c r="U36" s="2">
        <f t="shared" ref="U36:U60" si="18">T36/B36</f>
        <v>0</v>
      </c>
      <c r="V36" s="3">
        <v>0</v>
      </c>
      <c r="W36" s="2">
        <f t="shared" si="9"/>
        <v>0</v>
      </c>
      <c r="X36" s="3">
        <f t="shared" ref="X36:X59" si="19">L36+P36+T36</f>
        <v>0</v>
      </c>
      <c r="Y36" s="2">
        <f t="shared" ref="Y36:Y60" si="20">X36/B36</f>
        <v>0</v>
      </c>
      <c r="Z36" s="3">
        <f t="shared" ref="Z36:Z59" si="21">N36+R36+V36</f>
        <v>0</v>
      </c>
      <c r="AA36" s="2">
        <f t="shared" si="13"/>
        <v>0</v>
      </c>
    </row>
    <row r="37" spans="1:27" x14ac:dyDescent="0.25">
      <c r="A37" s="1" t="s">
        <v>26</v>
      </c>
      <c r="B37" s="3">
        <v>155</v>
      </c>
      <c r="C37" s="3">
        <v>11827</v>
      </c>
      <c r="D37" s="3">
        <v>0</v>
      </c>
      <c r="E37" s="2">
        <f t="shared" si="14"/>
        <v>0</v>
      </c>
      <c r="F37" s="3">
        <v>0</v>
      </c>
      <c r="G37" s="2">
        <f t="shared" si="1"/>
        <v>0</v>
      </c>
      <c r="H37" s="3">
        <v>0</v>
      </c>
      <c r="I37" s="2">
        <f t="shared" si="15"/>
        <v>0</v>
      </c>
      <c r="J37" s="3">
        <v>0</v>
      </c>
      <c r="K37" s="2">
        <f t="shared" si="3"/>
        <v>0</v>
      </c>
      <c r="L37" s="3">
        <v>0</v>
      </c>
      <c r="M37" s="2">
        <f t="shared" si="16"/>
        <v>0</v>
      </c>
      <c r="N37" s="3">
        <v>0</v>
      </c>
      <c r="O37" s="2">
        <f t="shared" si="5"/>
        <v>0</v>
      </c>
      <c r="P37" s="3">
        <v>0</v>
      </c>
      <c r="Q37" s="2">
        <f t="shared" si="17"/>
        <v>0</v>
      </c>
      <c r="R37" s="3">
        <v>0</v>
      </c>
      <c r="S37" s="2">
        <f t="shared" si="7"/>
        <v>0</v>
      </c>
      <c r="T37" s="3">
        <v>0</v>
      </c>
      <c r="U37" s="2">
        <f t="shared" si="18"/>
        <v>0</v>
      </c>
      <c r="V37" s="3">
        <v>0</v>
      </c>
      <c r="W37" s="2">
        <f t="shared" si="9"/>
        <v>0</v>
      </c>
      <c r="X37" s="3">
        <f t="shared" si="19"/>
        <v>0</v>
      </c>
      <c r="Y37" s="2">
        <f t="shared" si="20"/>
        <v>0</v>
      </c>
      <c r="Z37" s="3">
        <f t="shared" si="21"/>
        <v>0</v>
      </c>
      <c r="AA37" s="2">
        <f t="shared" si="13"/>
        <v>0</v>
      </c>
    </row>
    <row r="38" spans="1:27" x14ac:dyDescent="0.25">
      <c r="A38" s="1" t="s">
        <v>25</v>
      </c>
      <c r="B38" s="3">
        <v>5</v>
      </c>
      <c r="C38" s="3">
        <v>0</v>
      </c>
      <c r="D38" s="3">
        <v>0</v>
      </c>
      <c r="E38" s="2">
        <f t="shared" si="14"/>
        <v>0</v>
      </c>
      <c r="F38" s="3">
        <v>0</v>
      </c>
      <c r="G38" s="2" t="s">
        <v>6</v>
      </c>
      <c r="H38" s="3">
        <v>0</v>
      </c>
      <c r="I38" s="2">
        <f t="shared" si="15"/>
        <v>0</v>
      </c>
      <c r="J38" s="3">
        <v>0</v>
      </c>
      <c r="K38" s="2" t="s">
        <v>6</v>
      </c>
      <c r="L38" s="3">
        <v>0</v>
      </c>
      <c r="M38" s="2">
        <f t="shared" si="16"/>
        <v>0</v>
      </c>
      <c r="N38" s="3">
        <v>0</v>
      </c>
      <c r="O38" s="2" t="s">
        <v>6</v>
      </c>
      <c r="P38" s="3">
        <v>0</v>
      </c>
      <c r="Q38" s="2">
        <f t="shared" si="17"/>
        <v>0</v>
      </c>
      <c r="R38" s="3">
        <v>0</v>
      </c>
      <c r="S38" s="2" t="s">
        <v>6</v>
      </c>
      <c r="T38" s="3">
        <v>0</v>
      </c>
      <c r="U38" s="2">
        <f t="shared" si="18"/>
        <v>0</v>
      </c>
      <c r="V38" s="3">
        <v>0</v>
      </c>
      <c r="W38" s="2" t="s">
        <v>6</v>
      </c>
      <c r="X38" s="3">
        <f t="shared" si="19"/>
        <v>0</v>
      </c>
      <c r="Y38" s="2">
        <f t="shared" si="20"/>
        <v>0</v>
      </c>
      <c r="Z38" s="3">
        <f t="shared" si="21"/>
        <v>0</v>
      </c>
      <c r="AA38" s="2" t="s">
        <v>6</v>
      </c>
    </row>
    <row r="39" spans="1:27" x14ac:dyDescent="0.25">
      <c r="A39" s="1" t="s">
        <v>24</v>
      </c>
      <c r="B39" s="3">
        <v>9</v>
      </c>
      <c r="C39" s="3">
        <v>68</v>
      </c>
      <c r="D39" s="3">
        <v>0</v>
      </c>
      <c r="E39" s="2">
        <f t="shared" si="14"/>
        <v>0</v>
      </c>
      <c r="F39" s="3">
        <v>0</v>
      </c>
      <c r="G39" s="2">
        <f t="shared" ref="G39:G60" si="22">F39/C39</f>
        <v>0</v>
      </c>
      <c r="H39" s="3">
        <v>0</v>
      </c>
      <c r="I39" s="2">
        <f t="shared" si="15"/>
        <v>0</v>
      </c>
      <c r="J39" s="3">
        <v>0</v>
      </c>
      <c r="K39" s="2">
        <f t="shared" ref="K39:K53" si="23">J39/C39</f>
        <v>0</v>
      </c>
      <c r="L39" s="3">
        <v>0</v>
      </c>
      <c r="M39" s="2">
        <f t="shared" si="16"/>
        <v>0</v>
      </c>
      <c r="N39" s="3">
        <v>0</v>
      </c>
      <c r="O39" s="2">
        <f t="shared" ref="O39:O60" si="24">N39/C39</f>
        <v>0</v>
      </c>
      <c r="P39" s="3">
        <v>0</v>
      </c>
      <c r="Q39" s="2">
        <f t="shared" si="17"/>
        <v>0</v>
      </c>
      <c r="R39" s="3">
        <v>0</v>
      </c>
      <c r="S39" s="2">
        <f t="shared" ref="S39:S60" si="25">R39/C39</f>
        <v>0</v>
      </c>
      <c r="T39" s="3">
        <v>0</v>
      </c>
      <c r="U39" s="2">
        <f t="shared" si="18"/>
        <v>0</v>
      </c>
      <c r="V39" s="3">
        <v>0</v>
      </c>
      <c r="W39" s="2">
        <f t="shared" ref="W39:W60" si="26">V39/C39</f>
        <v>0</v>
      </c>
      <c r="X39" s="3">
        <f t="shared" si="19"/>
        <v>0</v>
      </c>
      <c r="Y39" s="2">
        <f t="shared" si="20"/>
        <v>0</v>
      </c>
      <c r="Z39" s="3">
        <f t="shared" si="21"/>
        <v>0</v>
      </c>
      <c r="AA39" s="2">
        <f t="shared" ref="AA39:AA60" si="27">Z39/C39</f>
        <v>0</v>
      </c>
    </row>
    <row r="40" spans="1:27" x14ac:dyDescent="0.25">
      <c r="A40" s="1" t="s">
        <v>23</v>
      </c>
      <c r="B40" s="3">
        <v>174</v>
      </c>
      <c r="C40" s="3">
        <v>68040</v>
      </c>
      <c r="D40" s="3">
        <v>14</v>
      </c>
      <c r="E40" s="2">
        <f t="shared" si="14"/>
        <v>8.0459770114942528E-2</v>
      </c>
      <c r="F40" s="3">
        <v>4869</v>
      </c>
      <c r="G40" s="2">
        <f t="shared" si="22"/>
        <v>7.1560846560846561E-2</v>
      </c>
      <c r="H40" s="3">
        <v>0</v>
      </c>
      <c r="I40" s="2">
        <f t="shared" si="15"/>
        <v>0</v>
      </c>
      <c r="J40" s="3">
        <v>0</v>
      </c>
      <c r="K40" s="2">
        <f t="shared" si="23"/>
        <v>0</v>
      </c>
      <c r="L40" s="3">
        <v>8</v>
      </c>
      <c r="M40" s="2">
        <f t="shared" si="16"/>
        <v>4.5977011494252873E-2</v>
      </c>
      <c r="N40" s="3">
        <v>1859</v>
      </c>
      <c r="O40" s="2">
        <f t="shared" si="24"/>
        <v>2.7322163433274545E-2</v>
      </c>
      <c r="P40" s="3">
        <v>0</v>
      </c>
      <c r="Q40" s="2">
        <f t="shared" si="17"/>
        <v>0</v>
      </c>
      <c r="R40" s="3">
        <v>0</v>
      </c>
      <c r="S40" s="2">
        <f t="shared" si="25"/>
        <v>0</v>
      </c>
      <c r="T40" s="3">
        <v>0</v>
      </c>
      <c r="U40" s="2">
        <f t="shared" si="18"/>
        <v>0</v>
      </c>
      <c r="V40" s="3">
        <v>0</v>
      </c>
      <c r="W40" s="2">
        <f t="shared" si="26"/>
        <v>0</v>
      </c>
      <c r="X40" s="3">
        <f t="shared" si="19"/>
        <v>8</v>
      </c>
      <c r="Y40" s="2">
        <f t="shared" si="20"/>
        <v>4.5977011494252873E-2</v>
      </c>
      <c r="Z40" s="3">
        <f t="shared" si="21"/>
        <v>1859</v>
      </c>
      <c r="AA40" s="2">
        <f t="shared" si="27"/>
        <v>2.7322163433274545E-2</v>
      </c>
    </row>
    <row r="41" spans="1:27" x14ac:dyDescent="0.25">
      <c r="A41" s="1" t="s">
        <v>22</v>
      </c>
      <c r="B41" s="3">
        <v>16</v>
      </c>
      <c r="C41" s="3">
        <v>28</v>
      </c>
      <c r="D41" s="3">
        <v>0</v>
      </c>
      <c r="E41" s="2">
        <f t="shared" si="14"/>
        <v>0</v>
      </c>
      <c r="F41" s="3">
        <v>0</v>
      </c>
      <c r="G41" s="2">
        <f t="shared" si="22"/>
        <v>0</v>
      </c>
      <c r="H41" s="3">
        <v>0</v>
      </c>
      <c r="I41" s="2">
        <f t="shared" si="15"/>
        <v>0</v>
      </c>
      <c r="J41" s="3">
        <v>0</v>
      </c>
      <c r="K41" s="2">
        <f t="shared" si="23"/>
        <v>0</v>
      </c>
      <c r="L41" s="3">
        <v>0</v>
      </c>
      <c r="M41" s="2">
        <f t="shared" si="16"/>
        <v>0</v>
      </c>
      <c r="N41" s="3">
        <v>0</v>
      </c>
      <c r="O41" s="2">
        <f t="shared" si="24"/>
        <v>0</v>
      </c>
      <c r="P41" s="3">
        <v>0</v>
      </c>
      <c r="Q41" s="2">
        <f t="shared" si="17"/>
        <v>0</v>
      </c>
      <c r="R41" s="3">
        <v>0</v>
      </c>
      <c r="S41" s="2">
        <f t="shared" si="25"/>
        <v>0</v>
      </c>
      <c r="T41" s="3">
        <v>0</v>
      </c>
      <c r="U41" s="2">
        <f t="shared" si="18"/>
        <v>0</v>
      </c>
      <c r="V41" s="3">
        <v>0</v>
      </c>
      <c r="W41" s="2">
        <f t="shared" si="26"/>
        <v>0</v>
      </c>
      <c r="X41" s="3">
        <f t="shared" si="19"/>
        <v>0</v>
      </c>
      <c r="Y41" s="2">
        <f t="shared" si="20"/>
        <v>0</v>
      </c>
      <c r="Z41" s="3">
        <f t="shared" si="21"/>
        <v>0</v>
      </c>
      <c r="AA41" s="2">
        <f t="shared" si="27"/>
        <v>0</v>
      </c>
    </row>
    <row r="42" spans="1:27" x14ac:dyDescent="0.25">
      <c r="A42" s="1" t="s">
        <v>21</v>
      </c>
      <c r="B42" s="3">
        <v>47</v>
      </c>
      <c r="C42" s="3">
        <v>2807</v>
      </c>
      <c r="D42" s="3">
        <v>3</v>
      </c>
      <c r="E42" s="2">
        <f t="shared" si="14"/>
        <v>6.3829787234042548E-2</v>
      </c>
      <c r="F42" s="3">
        <v>83</v>
      </c>
      <c r="G42" s="2">
        <f t="shared" si="22"/>
        <v>2.9568934805842537E-2</v>
      </c>
      <c r="H42" s="3">
        <v>2</v>
      </c>
      <c r="I42" s="2">
        <f t="shared" si="15"/>
        <v>4.2553191489361701E-2</v>
      </c>
      <c r="J42" s="3">
        <v>65</v>
      </c>
      <c r="K42" s="2">
        <f t="shared" si="23"/>
        <v>2.3156394727467045E-2</v>
      </c>
      <c r="L42" s="3">
        <v>0</v>
      </c>
      <c r="M42" s="2">
        <f t="shared" si="16"/>
        <v>0</v>
      </c>
      <c r="N42" s="3">
        <v>0</v>
      </c>
      <c r="O42" s="2">
        <f t="shared" si="24"/>
        <v>0</v>
      </c>
      <c r="P42" s="3">
        <v>2</v>
      </c>
      <c r="Q42" s="2">
        <f t="shared" si="17"/>
        <v>4.2553191489361701E-2</v>
      </c>
      <c r="R42" s="3">
        <v>1801</v>
      </c>
      <c r="S42" s="2">
        <f t="shared" si="25"/>
        <v>0.64161026006412536</v>
      </c>
      <c r="T42" s="3">
        <v>1</v>
      </c>
      <c r="U42" s="2">
        <f t="shared" si="18"/>
        <v>2.1276595744680851E-2</v>
      </c>
      <c r="V42" s="3">
        <v>12</v>
      </c>
      <c r="W42" s="2">
        <f t="shared" si="26"/>
        <v>4.2750267189169931E-3</v>
      </c>
      <c r="X42" s="3">
        <f t="shared" si="19"/>
        <v>3</v>
      </c>
      <c r="Y42" s="2">
        <f t="shared" si="20"/>
        <v>6.3829787234042548E-2</v>
      </c>
      <c r="Z42" s="3">
        <f t="shared" si="21"/>
        <v>1813</v>
      </c>
      <c r="AA42" s="2">
        <f t="shared" si="27"/>
        <v>0.64588528678304236</v>
      </c>
    </row>
    <row r="43" spans="1:27" x14ac:dyDescent="0.25">
      <c r="A43" s="1" t="s">
        <v>20</v>
      </c>
      <c r="B43" s="3">
        <v>257</v>
      </c>
      <c r="C43" s="3">
        <v>23816</v>
      </c>
      <c r="D43" s="3">
        <v>15</v>
      </c>
      <c r="E43" s="2">
        <f t="shared" si="14"/>
        <v>5.8365758754863814E-2</v>
      </c>
      <c r="F43" s="3">
        <v>195</v>
      </c>
      <c r="G43" s="2">
        <f t="shared" si="22"/>
        <v>8.1877729257641921E-3</v>
      </c>
      <c r="H43" s="3">
        <v>0</v>
      </c>
      <c r="I43" s="2">
        <f t="shared" si="15"/>
        <v>0</v>
      </c>
      <c r="J43" s="3">
        <v>0</v>
      </c>
      <c r="K43" s="2">
        <f t="shared" si="23"/>
        <v>0</v>
      </c>
      <c r="L43" s="3">
        <v>42</v>
      </c>
      <c r="M43" s="2">
        <f t="shared" si="16"/>
        <v>0.16342412451361868</v>
      </c>
      <c r="N43" s="3">
        <v>5379</v>
      </c>
      <c r="O43" s="2">
        <f t="shared" si="24"/>
        <v>0.22585656701377224</v>
      </c>
      <c r="P43" s="3">
        <v>5</v>
      </c>
      <c r="Q43" s="2">
        <f t="shared" si="17"/>
        <v>1.9455252918287938E-2</v>
      </c>
      <c r="R43" s="3">
        <v>1103</v>
      </c>
      <c r="S43" s="2">
        <f t="shared" si="25"/>
        <v>4.631340275445079E-2</v>
      </c>
      <c r="T43" s="3">
        <v>7</v>
      </c>
      <c r="U43" s="2">
        <f t="shared" si="18"/>
        <v>2.7237354085603113E-2</v>
      </c>
      <c r="V43" s="3">
        <v>542</v>
      </c>
      <c r="W43" s="2">
        <f t="shared" si="26"/>
        <v>2.2757809875713807E-2</v>
      </c>
      <c r="X43" s="3">
        <f t="shared" si="19"/>
        <v>54</v>
      </c>
      <c r="Y43" s="2">
        <f t="shared" si="20"/>
        <v>0.21011673151750973</v>
      </c>
      <c r="Z43" s="3">
        <f t="shared" si="21"/>
        <v>7024</v>
      </c>
      <c r="AA43" s="2">
        <f t="shared" si="27"/>
        <v>0.29492777964393685</v>
      </c>
    </row>
    <row r="44" spans="1:27" x14ac:dyDescent="0.25">
      <c r="A44" s="1" t="s">
        <v>19</v>
      </c>
      <c r="B44" s="3">
        <v>121</v>
      </c>
      <c r="C44" s="3">
        <v>99794</v>
      </c>
      <c r="D44" s="3">
        <v>12</v>
      </c>
      <c r="E44" s="2">
        <f t="shared" si="14"/>
        <v>9.9173553719008267E-2</v>
      </c>
      <c r="F44" s="3">
        <v>16204</v>
      </c>
      <c r="G44" s="2">
        <f t="shared" si="22"/>
        <v>0.16237449145239194</v>
      </c>
      <c r="H44" s="3">
        <v>0</v>
      </c>
      <c r="I44" s="2">
        <f t="shared" si="15"/>
        <v>0</v>
      </c>
      <c r="J44" s="3">
        <v>0</v>
      </c>
      <c r="K44" s="2">
        <f t="shared" si="23"/>
        <v>0</v>
      </c>
      <c r="L44" s="3">
        <v>3</v>
      </c>
      <c r="M44" s="2">
        <f t="shared" si="16"/>
        <v>2.4793388429752067E-2</v>
      </c>
      <c r="N44" s="3">
        <v>87</v>
      </c>
      <c r="O44" s="2">
        <f t="shared" si="24"/>
        <v>8.7179589955307935E-4</v>
      </c>
      <c r="P44" s="3">
        <v>0</v>
      </c>
      <c r="Q44" s="2">
        <f t="shared" si="17"/>
        <v>0</v>
      </c>
      <c r="R44" s="3">
        <v>0</v>
      </c>
      <c r="S44" s="2">
        <f t="shared" si="25"/>
        <v>0</v>
      </c>
      <c r="T44" s="3">
        <v>0</v>
      </c>
      <c r="U44" s="2">
        <f t="shared" si="18"/>
        <v>0</v>
      </c>
      <c r="V44" s="3">
        <v>0</v>
      </c>
      <c r="W44" s="2">
        <f t="shared" si="26"/>
        <v>0</v>
      </c>
      <c r="X44" s="3">
        <f t="shared" si="19"/>
        <v>3</v>
      </c>
      <c r="Y44" s="2">
        <f t="shared" si="20"/>
        <v>2.4793388429752067E-2</v>
      </c>
      <c r="Z44" s="3">
        <f t="shared" si="21"/>
        <v>87</v>
      </c>
      <c r="AA44" s="2">
        <f t="shared" si="27"/>
        <v>8.7179589955307935E-4</v>
      </c>
    </row>
    <row r="45" spans="1:27" x14ac:dyDescent="0.25">
      <c r="A45" s="1" t="s">
        <v>18</v>
      </c>
      <c r="B45" s="3">
        <v>370</v>
      </c>
      <c r="C45" s="3">
        <v>157541</v>
      </c>
      <c r="D45" s="3">
        <v>1</v>
      </c>
      <c r="E45" s="2">
        <f t="shared" si="14"/>
        <v>2.7027027027027029E-3</v>
      </c>
      <c r="F45" s="3">
        <v>900</v>
      </c>
      <c r="G45" s="2">
        <f t="shared" si="22"/>
        <v>5.7127985730698674E-3</v>
      </c>
      <c r="H45" s="3">
        <v>0</v>
      </c>
      <c r="I45" s="2">
        <f t="shared" si="15"/>
        <v>0</v>
      </c>
      <c r="J45" s="3">
        <v>0</v>
      </c>
      <c r="K45" s="2">
        <f t="shared" si="23"/>
        <v>0</v>
      </c>
      <c r="L45" s="3">
        <v>0</v>
      </c>
      <c r="M45" s="2">
        <f t="shared" si="16"/>
        <v>0</v>
      </c>
      <c r="N45" s="3">
        <v>0</v>
      </c>
      <c r="O45" s="2">
        <f t="shared" si="24"/>
        <v>0</v>
      </c>
      <c r="P45" s="3">
        <v>0</v>
      </c>
      <c r="Q45" s="2">
        <f t="shared" si="17"/>
        <v>0</v>
      </c>
      <c r="R45" s="3">
        <v>0</v>
      </c>
      <c r="S45" s="2">
        <f t="shared" si="25"/>
        <v>0</v>
      </c>
      <c r="T45" s="3">
        <v>0</v>
      </c>
      <c r="U45" s="2">
        <f t="shared" si="18"/>
        <v>0</v>
      </c>
      <c r="V45" s="3">
        <v>0</v>
      </c>
      <c r="W45" s="2">
        <f t="shared" si="26"/>
        <v>0</v>
      </c>
      <c r="X45" s="3">
        <f t="shared" si="19"/>
        <v>0</v>
      </c>
      <c r="Y45" s="2">
        <f t="shared" si="20"/>
        <v>0</v>
      </c>
      <c r="Z45" s="3">
        <f t="shared" si="21"/>
        <v>0</v>
      </c>
      <c r="AA45" s="2">
        <f t="shared" si="27"/>
        <v>0</v>
      </c>
    </row>
    <row r="46" spans="1:27" x14ac:dyDescent="0.25">
      <c r="A46" s="1" t="s">
        <v>17</v>
      </c>
      <c r="B46" s="3">
        <v>9</v>
      </c>
      <c r="C46" s="3">
        <v>36</v>
      </c>
      <c r="D46" s="3">
        <v>0</v>
      </c>
      <c r="E46" s="2">
        <f t="shared" si="14"/>
        <v>0</v>
      </c>
      <c r="F46" s="3">
        <v>0</v>
      </c>
      <c r="G46" s="2">
        <f t="shared" si="22"/>
        <v>0</v>
      </c>
      <c r="H46" s="3">
        <v>0</v>
      </c>
      <c r="I46" s="2">
        <f t="shared" si="15"/>
        <v>0</v>
      </c>
      <c r="J46" s="3">
        <v>0</v>
      </c>
      <c r="K46" s="2">
        <f t="shared" si="23"/>
        <v>0</v>
      </c>
      <c r="L46" s="3">
        <v>0</v>
      </c>
      <c r="M46" s="2">
        <f t="shared" si="16"/>
        <v>0</v>
      </c>
      <c r="N46" s="3">
        <v>0</v>
      </c>
      <c r="O46" s="2">
        <f t="shared" si="24"/>
        <v>0</v>
      </c>
      <c r="P46" s="3">
        <v>0</v>
      </c>
      <c r="Q46" s="2">
        <f t="shared" si="17"/>
        <v>0</v>
      </c>
      <c r="R46" s="3">
        <v>0</v>
      </c>
      <c r="S46" s="2">
        <f t="shared" si="25"/>
        <v>0</v>
      </c>
      <c r="T46" s="3">
        <v>0</v>
      </c>
      <c r="U46" s="2">
        <f t="shared" si="18"/>
        <v>0</v>
      </c>
      <c r="V46" s="3">
        <v>0</v>
      </c>
      <c r="W46" s="2">
        <f t="shared" si="26"/>
        <v>0</v>
      </c>
      <c r="X46" s="3">
        <f t="shared" si="19"/>
        <v>0</v>
      </c>
      <c r="Y46" s="2">
        <f t="shared" si="20"/>
        <v>0</v>
      </c>
      <c r="Z46" s="3">
        <f t="shared" si="21"/>
        <v>0</v>
      </c>
      <c r="AA46" s="2">
        <f t="shared" si="27"/>
        <v>0</v>
      </c>
    </row>
    <row r="47" spans="1:27" x14ac:dyDescent="0.25">
      <c r="A47" s="1" t="s">
        <v>16</v>
      </c>
      <c r="B47" s="3">
        <v>91</v>
      </c>
      <c r="C47" s="3">
        <v>14756</v>
      </c>
      <c r="D47" s="3">
        <v>0</v>
      </c>
      <c r="E47" s="2">
        <f t="shared" si="14"/>
        <v>0</v>
      </c>
      <c r="F47" s="3">
        <v>0</v>
      </c>
      <c r="G47" s="2">
        <f t="shared" si="22"/>
        <v>0</v>
      </c>
      <c r="H47" s="3">
        <v>0</v>
      </c>
      <c r="I47" s="2">
        <f t="shared" si="15"/>
        <v>0</v>
      </c>
      <c r="J47" s="3">
        <v>0</v>
      </c>
      <c r="K47" s="2">
        <f t="shared" si="23"/>
        <v>0</v>
      </c>
      <c r="L47" s="3">
        <v>0</v>
      </c>
      <c r="M47" s="2">
        <f t="shared" si="16"/>
        <v>0</v>
      </c>
      <c r="N47" s="3">
        <v>0</v>
      </c>
      <c r="O47" s="2">
        <f t="shared" si="24"/>
        <v>0</v>
      </c>
      <c r="P47" s="3">
        <v>0</v>
      </c>
      <c r="Q47" s="2">
        <f t="shared" si="17"/>
        <v>0</v>
      </c>
      <c r="R47" s="3">
        <v>0</v>
      </c>
      <c r="S47" s="2">
        <f t="shared" si="25"/>
        <v>0</v>
      </c>
      <c r="T47" s="3">
        <v>0</v>
      </c>
      <c r="U47" s="2">
        <f t="shared" si="18"/>
        <v>0</v>
      </c>
      <c r="V47" s="3">
        <v>0</v>
      </c>
      <c r="W47" s="2">
        <f t="shared" si="26"/>
        <v>0</v>
      </c>
      <c r="X47" s="3">
        <f t="shared" si="19"/>
        <v>0</v>
      </c>
      <c r="Y47" s="2">
        <f t="shared" si="20"/>
        <v>0</v>
      </c>
      <c r="Z47" s="3">
        <f t="shared" si="21"/>
        <v>0</v>
      </c>
      <c r="AA47" s="2">
        <f t="shared" si="27"/>
        <v>0</v>
      </c>
    </row>
    <row r="48" spans="1:27" x14ac:dyDescent="0.25">
      <c r="A48" s="1" t="s">
        <v>15</v>
      </c>
      <c r="B48" s="3">
        <v>25</v>
      </c>
      <c r="C48" s="3">
        <v>36</v>
      </c>
      <c r="D48" s="3">
        <v>2</v>
      </c>
      <c r="E48" s="2">
        <f t="shared" si="14"/>
        <v>0.08</v>
      </c>
      <c r="F48" s="3">
        <v>0</v>
      </c>
      <c r="G48" s="2">
        <f t="shared" si="22"/>
        <v>0</v>
      </c>
      <c r="H48" s="3">
        <v>0</v>
      </c>
      <c r="I48" s="2">
        <f t="shared" si="15"/>
        <v>0</v>
      </c>
      <c r="J48" s="3">
        <v>0</v>
      </c>
      <c r="K48" s="2">
        <f t="shared" si="23"/>
        <v>0</v>
      </c>
      <c r="L48" s="3">
        <v>0</v>
      </c>
      <c r="M48" s="2">
        <f t="shared" si="16"/>
        <v>0</v>
      </c>
      <c r="N48" s="3">
        <v>0</v>
      </c>
      <c r="O48" s="2">
        <f t="shared" si="24"/>
        <v>0</v>
      </c>
      <c r="P48" s="3">
        <v>0</v>
      </c>
      <c r="Q48" s="2">
        <f t="shared" si="17"/>
        <v>0</v>
      </c>
      <c r="R48" s="3">
        <v>0</v>
      </c>
      <c r="S48" s="2">
        <f t="shared" si="25"/>
        <v>0</v>
      </c>
      <c r="T48" s="3">
        <v>0</v>
      </c>
      <c r="U48" s="2">
        <f t="shared" si="18"/>
        <v>0</v>
      </c>
      <c r="V48" s="3">
        <v>0</v>
      </c>
      <c r="W48" s="2">
        <f t="shared" si="26"/>
        <v>0</v>
      </c>
      <c r="X48" s="3">
        <f t="shared" si="19"/>
        <v>0</v>
      </c>
      <c r="Y48" s="2">
        <f t="shared" si="20"/>
        <v>0</v>
      </c>
      <c r="Z48" s="3">
        <f t="shared" si="21"/>
        <v>0</v>
      </c>
      <c r="AA48" s="2">
        <f t="shared" si="27"/>
        <v>0</v>
      </c>
    </row>
    <row r="49" spans="1:27" x14ac:dyDescent="0.25">
      <c r="A49" s="1" t="s">
        <v>14</v>
      </c>
      <c r="B49" s="3">
        <v>65</v>
      </c>
      <c r="C49" s="3">
        <v>5153</v>
      </c>
      <c r="D49" s="3">
        <v>0</v>
      </c>
      <c r="E49" s="2">
        <f t="shared" si="14"/>
        <v>0</v>
      </c>
      <c r="F49" s="3">
        <v>0</v>
      </c>
      <c r="G49" s="2">
        <f t="shared" si="22"/>
        <v>0</v>
      </c>
      <c r="H49" s="3">
        <v>11</v>
      </c>
      <c r="I49" s="2">
        <f t="shared" si="15"/>
        <v>0.16923076923076924</v>
      </c>
      <c r="J49" s="3">
        <v>1083</v>
      </c>
      <c r="K49" s="2">
        <f t="shared" si="23"/>
        <v>0.21016883368911313</v>
      </c>
      <c r="L49" s="3">
        <v>20</v>
      </c>
      <c r="M49" s="2">
        <f t="shared" si="16"/>
        <v>0.30769230769230771</v>
      </c>
      <c r="N49" s="3">
        <v>2651</v>
      </c>
      <c r="O49" s="2">
        <f t="shared" si="24"/>
        <v>0.51445759751601006</v>
      </c>
      <c r="P49" s="3">
        <v>15</v>
      </c>
      <c r="Q49" s="2">
        <f t="shared" si="17"/>
        <v>0.23076923076923078</v>
      </c>
      <c r="R49" s="3">
        <v>1036</v>
      </c>
      <c r="S49" s="2">
        <f t="shared" si="25"/>
        <v>0.2010479332427712</v>
      </c>
      <c r="T49" s="3">
        <v>0</v>
      </c>
      <c r="U49" s="2">
        <f t="shared" si="18"/>
        <v>0</v>
      </c>
      <c r="V49" s="3">
        <v>0</v>
      </c>
      <c r="W49" s="2">
        <f t="shared" si="26"/>
        <v>0</v>
      </c>
      <c r="X49" s="3">
        <f t="shared" si="19"/>
        <v>35</v>
      </c>
      <c r="Y49" s="2">
        <f t="shared" si="20"/>
        <v>0.53846153846153844</v>
      </c>
      <c r="Z49" s="3">
        <f t="shared" si="21"/>
        <v>3687</v>
      </c>
      <c r="AA49" s="2">
        <f t="shared" si="27"/>
        <v>0.71550553075878132</v>
      </c>
    </row>
    <row r="50" spans="1:27" x14ac:dyDescent="0.25">
      <c r="A50" s="1" t="s">
        <v>13</v>
      </c>
      <c r="B50" s="3">
        <v>110</v>
      </c>
      <c r="C50" s="3">
        <v>9690</v>
      </c>
      <c r="D50" s="3">
        <v>0</v>
      </c>
      <c r="E50" s="2">
        <f t="shared" si="14"/>
        <v>0</v>
      </c>
      <c r="F50" s="3">
        <v>0</v>
      </c>
      <c r="G50" s="2">
        <f t="shared" si="22"/>
        <v>0</v>
      </c>
      <c r="H50" s="3">
        <v>0</v>
      </c>
      <c r="I50" s="2">
        <f t="shared" si="15"/>
        <v>0</v>
      </c>
      <c r="J50" s="3">
        <v>0</v>
      </c>
      <c r="K50" s="2">
        <f t="shared" si="23"/>
        <v>0</v>
      </c>
      <c r="L50" s="3">
        <v>0</v>
      </c>
      <c r="M50" s="2">
        <f t="shared" si="16"/>
        <v>0</v>
      </c>
      <c r="N50" s="3">
        <v>0</v>
      </c>
      <c r="O50" s="2">
        <f t="shared" si="24"/>
        <v>0</v>
      </c>
      <c r="P50" s="3">
        <v>0</v>
      </c>
      <c r="Q50" s="2">
        <f t="shared" si="17"/>
        <v>0</v>
      </c>
      <c r="R50" s="3">
        <v>0</v>
      </c>
      <c r="S50" s="2">
        <f t="shared" si="25"/>
        <v>0</v>
      </c>
      <c r="T50" s="3">
        <v>0</v>
      </c>
      <c r="U50" s="2">
        <f t="shared" si="18"/>
        <v>0</v>
      </c>
      <c r="V50" s="3">
        <v>0</v>
      </c>
      <c r="W50" s="2">
        <f t="shared" si="26"/>
        <v>0</v>
      </c>
      <c r="X50" s="3">
        <f t="shared" si="19"/>
        <v>0</v>
      </c>
      <c r="Y50" s="2">
        <f t="shared" si="20"/>
        <v>0</v>
      </c>
      <c r="Z50" s="3">
        <f t="shared" si="21"/>
        <v>0</v>
      </c>
      <c r="AA50" s="2">
        <f t="shared" si="27"/>
        <v>0</v>
      </c>
    </row>
    <row r="51" spans="1:27" x14ac:dyDescent="0.25">
      <c r="A51" s="1" t="s">
        <v>12</v>
      </c>
      <c r="B51" s="3">
        <v>348</v>
      </c>
      <c r="C51" s="3">
        <v>290459</v>
      </c>
      <c r="D51" s="3">
        <v>31</v>
      </c>
      <c r="E51" s="2">
        <f t="shared" si="14"/>
        <v>8.9080459770114945E-2</v>
      </c>
      <c r="F51" s="3">
        <v>11835</v>
      </c>
      <c r="G51" s="2">
        <f t="shared" si="22"/>
        <v>4.0745853975948411E-2</v>
      </c>
      <c r="H51" s="3">
        <v>15</v>
      </c>
      <c r="I51" s="2">
        <f t="shared" si="15"/>
        <v>4.3103448275862072E-2</v>
      </c>
      <c r="J51" s="3">
        <v>31353</v>
      </c>
      <c r="K51" s="2">
        <f t="shared" si="23"/>
        <v>0.10794294547595358</v>
      </c>
      <c r="L51" s="3">
        <v>36</v>
      </c>
      <c r="M51" s="2">
        <f t="shared" si="16"/>
        <v>0.10344827586206896</v>
      </c>
      <c r="N51" s="3">
        <v>15746</v>
      </c>
      <c r="O51" s="2">
        <f t="shared" si="24"/>
        <v>5.4210749193517843E-2</v>
      </c>
      <c r="P51" s="3">
        <v>26</v>
      </c>
      <c r="Q51" s="2">
        <f t="shared" si="17"/>
        <v>7.4712643678160925E-2</v>
      </c>
      <c r="R51" s="3">
        <v>19988</v>
      </c>
      <c r="S51" s="2">
        <f t="shared" si="25"/>
        <v>6.8815220048268427E-2</v>
      </c>
      <c r="T51" s="3">
        <v>0</v>
      </c>
      <c r="U51" s="2">
        <f t="shared" si="18"/>
        <v>0</v>
      </c>
      <c r="V51" s="3">
        <v>0</v>
      </c>
      <c r="W51" s="2">
        <f t="shared" si="26"/>
        <v>0</v>
      </c>
      <c r="X51" s="3">
        <f t="shared" si="19"/>
        <v>62</v>
      </c>
      <c r="Y51" s="2">
        <f t="shared" si="20"/>
        <v>0.17816091954022989</v>
      </c>
      <c r="Z51" s="3">
        <f t="shared" si="21"/>
        <v>35734</v>
      </c>
      <c r="AA51" s="2">
        <f t="shared" si="27"/>
        <v>0.12302596924178627</v>
      </c>
    </row>
    <row r="52" spans="1:27" x14ac:dyDescent="0.25">
      <c r="A52" s="1" t="s">
        <v>11</v>
      </c>
      <c r="B52" s="3">
        <v>4</v>
      </c>
      <c r="C52" s="3">
        <v>129</v>
      </c>
      <c r="D52" s="3">
        <v>0</v>
      </c>
      <c r="E52" s="2">
        <f t="shared" si="14"/>
        <v>0</v>
      </c>
      <c r="F52" s="3">
        <v>0</v>
      </c>
      <c r="G52" s="2">
        <f t="shared" si="22"/>
        <v>0</v>
      </c>
      <c r="H52" s="3">
        <v>0</v>
      </c>
      <c r="I52" s="2">
        <f t="shared" si="15"/>
        <v>0</v>
      </c>
      <c r="J52" s="3">
        <v>0</v>
      </c>
      <c r="K52" s="2">
        <f t="shared" si="23"/>
        <v>0</v>
      </c>
      <c r="L52" s="3">
        <v>0</v>
      </c>
      <c r="M52" s="2">
        <f t="shared" si="16"/>
        <v>0</v>
      </c>
      <c r="N52" s="3">
        <v>0</v>
      </c>
      <c r="O52" s="2">
        <f t="shared" si="24"/>
        <v>0</v>
      </c>
      <c r="P52" s="3">
        <v>0</v>
      </c>
      <c r="Q52" s="2">
        <f t="shared" si="17"/>
        <v>0</v>
      </c>
      <c r="R52" s="3">
        <v>0</v>
      </c>
      <c r="S52" s="2">
        <f t="shared" si="25"/>
        <v>0</v>
      </c>
      <c r="T52" s="3">
        <v>0</v>
      </c>
      <c r="U52" s="2">
        <f t="shared" si="18"/>
        <v>0</v>
      </c>
      <c r="V52" s="3">
        <v>0</v>
      </c>
      <c r="W52" s="2">
        <f t="shared" si="26"/>
        <v>0</v>
      </c>
      <c r="X52" s="3">
        <f t="shared" si="19"/>
        <v>0</v>
      </c>
      <c r="Y52" s="2">
        <f t="shared" si="20"/>
        <v>0</v>
      </c>
      <c r="Z52" s="3">
        <f t="shared" si="21"/>
        <v>0</v>
      </c>
      <c r="AA52" s="2">
        <f t="shared" si="27"/>
        <v>0</v>
      </c>
    </row>
    <row r="53" spans="1:27" x14ac:dyDescent="0.25">
      <c r="A53" s="1" t="s">
        <v>10</v>
      </c>
      <c r="B53" s="3">
        <v>57</v>
      </c>
      <c r="C53" s="3">
        <v>23</v>
      </c>
      <c r="D53" s="3">
        <v>0</v>
      </c>
      <c r="E53" s="2">
        <f t="shared" si="14"/>
        <v>0</v>
      </c>
      <c r="F53" s="3">
        <v>0</v>
      </c>
      <c r="G53" s="2">
        <f t="shared" si="22"/>
        <v>0</v>
      </c>
      <c r="H53" s="3">
        <v>0</v>
      </c>
      <c r="I53" s="2">
        <f t="shared" si="15"/>
        <v>0</v>
      </c>
      <c r="J53" s="3">
        <v>0</v>
      </c>
      <c r="K53" s="2">
        <f t="shared" si="23"/>
        <v>0</v>
      </c>
      <c r="L53" s="3">
        <v>0</v>
      </c>
      <c r="M53" s="2">
        <f t="shared" si="16"/>
        <v>0</v>
      </c>
      <c r="N53" s="3">
        <v>0</v>
      </c>
      <c r="O53" s="2">
        <f t="shared" si="24"/>
        <v>0</v>
      </c>
      <c r="P53" s="3">
        <v>0</v>
      </c>
      <c r="Q53" s="2">
        <f t="shared" si="17"/>
        <v>0</v>
      </c>
      <c r="R53" s="3">
        <v>0</v>
      </c>
      <c r="S53" s="2">
        <f t="shared" si="25"/>
        <v>0</v>
      </c>
      <c r="T53" s="3">
        <v>0</v>
      </c>
      <c r="U53" s="2">
        <f t="shared" si="18"/>
        <v>0</v>
      </c>
      <c r="V53" s="3">
        <v>0</v>
      </c>
      <c r="W53" s="2">
        <f t="shared" si="26"/>
        <v>0</v>
      </c>
      <c r="X53" s="3">
        <f t="shared" si="19"/>
        <v>0</v>
      </c>
      <c r="Y53" s="2">
        <f t="shared" si="20"/>
        <v>0</v>
      </c>
      <c r="Z53" s="3">
        <f t="shared" si="21"/>
        <v>0</v>
      </c>
      <c r="AA53" s="2">
        <f t="shared" si="27"/>
        <v>0</v>
      </c>
    </row>
    <row r="54" spans="1:27" x14ac:dyDescent="0.25">
      <c r="A54" s="1" t="s">
        <v>9</v>
      </c>
      <c r="B54" s="3">
        <v>308</v>
      </c>
      <c r="C54" s="3">
        <v>100255</v>
      </c>
      <c r="D54" s="3">
        <v>0</v>
      </c>
      <c r="E54" s="2">
        <f t="shared" si="14"/>
        <v>0</v>
      </c>
      <c r="F54" s="3">
        <v>0</v>
      </c>
      <c r="G54" s="2">
        <f t="shared" si="22"/>
        <v>0</v>
      </c>
      <c r="H54" s="3">
        <v>0</v>
      </c>
      <c r="I54" s="2">
        <v>0</v>
      </c>
      <c r="J54" s="3">
        <v>0</v>
      </c>
      <c r="K54" s="2">
        <v>0</v>
      </c>
      <c r="L54" s="3">
        <v>0</v>
      </c>
      <c r="M54" s="2">
        <f t="shared" si="16"/>
        <v>0</v>
      </c>
      <c r="N54" s="3">
        <v>0</v>
      </c>
      <c r="O54" s="2">
        <f t="shared" si="24"/>
        <v>0</v>
      </c>
      <c r="P54" s="3">
        <v>0</v>
      </c>
      <c r="Q54" s="2">
        <f t="shared" si="17"/>
        <v>0</v>
      </c>
      <c r="R54" s="3">
        <v>0</v>
      </c>
      <c r="S54" s="2">
        <f t="shared" si="25"/>
        <v>0</v>
      </c>
      <c r="T54" s="3">
        <v>0</v>
      </c>
      <c r="U54" s="2">
        <f t="shared" si="18"/>
        <v>0</v>
      </c>
      <c r="V54" s="3">
        <v>0</v>
      </c>
      <c r="W54" s="2">
        <f t="shared" si="26"/>
        <v>0</v>
      </c>
      <c r="X54" s="3">
        <f t="shared" si="19"/>
        <v>0</v>
      </c>
      <c r="Y54" s="2">
        <f t="shared" si="20"/>
        <v>0</v>
      </c>
      <c r="Z54" s="3">
        <f t="shared" si="21"/>
        <v>0</v>
      </c>
      <c r="AA54" s="2">
        <f t="shared" si="27"/>
        <v>0</v>
      </c>
    </row>
    <row r="55" spans="1:27" x14ac:dyDescent="0.25">
      <c r="A55" s="1" t="s">
        <v>8</v>
      </c>
      <c r="B55" s="3">
        <v>29</v>
      </c>
      <c r="C55" s="3">
        <v>10064</v>
      </c>
      <c r="D55" s="3">
        <v>0</v>
      </c>
      <c r="E55" s="2">
        <f t="shared" si="14"/>
        <v>0</v>
      </c>
      <c r="F55" s="3">
        <v>0</v>
      </c>
      <c r="G55" s="2">
        <f t="shared" si="22"/>
        <v>0</v>
      </c>
      <c r="H55" s="3">
        <v>0</v>
      </c>
      <c r="I55" s="2">
        <v>0</v>
      </c>
      <c r="J55" s="3">
        <v>0</v>
      </c>
      <c r="K55" s="2">
        <v>0</v>
      </c>
      <c r="L55" s="3">
        <v>0</v>
      </c>
      <c r="M55" s="2">
        <f t="shared" si="16"/>
        <v>0</v>
      </c>
      <c r="N55" s="3">
        <v>0</v>
      </c>
      <c r="O55" s="2">
        <f t="shared" si="24"/>
        <v>0</v>
      </c>
      <c r="P55" s="3">
        <v>0</v>
      </c>
      <c r="Q55" s="2">
        <f t="shared" si="17"/>
        <v>0</v>
      </c>
      <c r="R55" s="3">
        <v>0</v>
      </c>
      <c r="S55" s="2">
        <f t="shared" si="25"/>
        <v>0</v>
      </c>
      <c r="T55" s="3">
        <v>0</v>
      </c>
      <c r="U55" s="2">
        <f t="shared" si="18"/>
        <v>0</v>
      </c>
      <c r="V55" s="3">
        <v>0</v>
      </c>
      <c r="W55" s="2">
        <f t="shared" si="26"/>
        <v>0</v>
      </c>
      <c r="X55" s="3">
        <f t="shared" si="19"/>
        <v>0</v>
      </c>
      <c r="Y55" s="2">
        <f t="shared" si="20"/>
        <v>0</v>
      </c>
      <c r="Z55" s="3">
        <f t="shared" si="21"/>
        <v>0</v>
      </c>
      <c r="AA55" s="2">
        <f t="shared" si="27"/>
        <v>0</v>
      </c>
    </row>
    <row r="56" spans="1:27" x14ac:dyDescent="0.25">
      <c r="A56" s="1" t="s">
        <v>7</v>
      </c>
      <c r="B56" s="3">
        <v>10</v>
      </c>
      <c r="C56" s="3">
        <v>2</v>
      </c>
      <c r="D56" s="3">
        <v>0</v>
      </c>
      <c r="E56" s="2">
        <f t="shared" si="14"/>
        <v>0</v>
      </c>
      <c r="F56" s="3">
        <v>0</v>
      </c>
      <c r="G56" s="2">
        <f t="shared" si="22"/>
        <v>0</v>
      </c>
      <c r="H56" s="3">
        <v>0</v>
      </c>
      <c r="I56" s="2">
        <f>H56/B56</f>
        <v>0</v>
      </c>
      <c r="J56" s="3">
        <v>0</v>
      </c>
      <c r="K56" s="2">
        <f>J56/C56</f>
        <v>0</v>
      </c>
      <c r="L56" s="3">
        <v>0</v>
      </c>
      <c r="M56" s="2">
        <f t="shared" si="16"/>
        <v>0</v>
      </c>
      <c r="N56" s="3">
        <v>0</v>
      </c>
      <c r="O56" s="2">
        <f t="shared" si="24"/>
        <v>0</v>
      </c>
      <c r="P56" s="3">
        <v>0</v>
      </c>
      <c r="Q56" s="2">
        <f t="shared" si="17"/>
        <v>0</v>
      </c>
      <c r="R56" s="3">
        <v>0</v>
      </c>
      <c r="S56" s="2">
        <f t="shared" si="25"/>
        <v>0</v>
      </c>
      <c r="T56" s="3">
        <v>0</v>
      </c>
      <c r="U56" s="2">
        <f t="shared" si="18"/>
        <v>0</v>
      </c>
      <c r="V56" s="3">
        <v>0</v>
      </c>
      <c r="W56" s="2">
        <f t="shared" si="26"/>
        <v>0</v>
      </c>
      <c r="X56" s="3">
        <f t="shared" si="19"/>
        <v>0</v>
      </c>
      <c r="Y56" s="2">
        <f t="shared" si="20"/>
        <v>0</v>
      </c>
      <c r="Z56" s="3">
        <f t="shared" si="21"/>
        <v>0</v>
      </c>
      <c r="AA56" s="2">
        <f t="shared" si="27"/>
        <v>0</v>
      </c>
    </row>
    <row r="57" spans="1:27" x14ac:dyDescent="0.25">
      <c r="A57" s="1" t="s">
        <v>5</v>
      </c>
      <c r="B57" s="3">
        <v>8</v>
      </c>
      <c r="C57" s="3">
        <v>10254</v>
      </c>
      <c r="D57" s="3">
        <v>0</v>
      </c>
      <c r="E57" s="2">
        <f t="shared" si="14"/>
        <v>0</v>
      </c>
      <c r="F57" s="3">
        <v>0</v>
      </c>
      <c r="G57" s="2">
        <f t="shared" si="22"/>
        <v>0</v>
      </c>
      <c r="H57" s="3">
        <v>0</v>
      </c>
      <c r="I57" s="2">
        <f>H57/B57</f>
        <v>0</v>
      </c>
      <c r="J57" s="3">
        <v>0</v>
      </c>
      <c r="K57" s="2">
        <f>J57/C57</f>
        <v>0</v>
      </c>
      <c r="L57" s="3">
        <v>0</v>
      </c>
      <c r="M57" s="2">
        <f t="shared" si="16"/>
        <v>0</v>
      </c>
      <c r="N57" s="3">
        <v>0</v>
      </c>
      <c r="O57" s="2">
        <f t="shared" si="24"/>
        <v>0</v>
      </c>
      <c r="P57" s="3">
        <v>0</v>
      </c>
      <c r="Q57" s="2">
        <f t="shared" si="17"/>
        <v>0</v>
      </c>
      <c r="R57" s="3">
        <v>0</v>
      </c>
      <c r="S57" s="2">
        <f t="shared" si="25"/>
        <v>0</v>
      </c>
      <c r="T57" s="3">
        <v>0</v>
      </c>
      <c r="U57" s="2">
        <f t="shared" si="18"/>
        <v>0</v>
      </c>
      <c r="V57" s="3">
        <v>0</v>
      </c>
      <c r="W57" s="2">
        <f t="shared" si="26"/>
        <v>0</v>
      </c>
      <c r="X57" s="3">
        <f t="shared" si="19"/>
        <v>0</v>
      </c>
      <c r="Y57" s="2">
        <f t="shared" si="20"/>
        <v>0</v>
      </c>
      <c r="Z57" s="3">
        <f t="shared" si="21"/>
        <v>0</v>
      </c>
      <c r="AA57" s="2">
        <f t="shared" si="27"/>
        <v>0</v>
      </c>
    </row>
    <row r="58" spans="1:27" x14ac:dyDescent="0.25">
      <c r="A58" s="1" t="s">
        <v>4</v>
      </c>
      <c r="B58" s="3">
        <v>11</v>
      </c>
      <c r="C58" s="3">
        <v>8</v>
      </c>
      <c r="D58" s="3">
        <v>0</v>
      </c>
      <c r="E58" s="2">
        <f t="shared" si="14"/>
        <v>0</v>
      </c>
      <c r="F58" s="3">
        <v>0</v>
      </c>
      <c r="G58" s="2">
        <f t="shared" si="22"/>
        <v>0</v>
      </c>
      <c r="H58" s="3">
        <v>0</v>
      </c>
      <c r="I58" s="2">
        <f>H58/B58</f>
        <v>0</v>
      </c>
      <c r="J58" s="3">
        <v>0</v>
      </c>
      <c r="K58" s="2">
        <f>J58/C58</f>
        <v>0</v>
      </c>
      <c r="L58" s="3">
        <v>0</v>
      </c>
      <c r="M58" s="2">
        <f t="shared" si="16"/>
        <v>0</v>
      </c>
      <c r="N58" s="3">
        <v>0</v>
      </c>
      <c r="O58" s="2">
        <f t="shared" si="24"/>
        <v>0</v>
      </c>
      <c r="P58" s="3">
        <v>0</v>
      </c>
      <c r="Q58" s="2">
        <f t="shared" si="17"/>
        <v>0</v>
      </c>
      <c r="R58" s="3">
        <v>0</v>
      </c>
      <c r="S58" s="2">
        <f t="shared" si="25"/>
        <v>0</v>
      </c>
      <c r="T58" s="3">
        <v>0</v>
      </c>
      <c r="U58" s="2">
        <f t="shared" si="18"/>
        <v>0</v>
      </c>
      <c r="V58" s="3">
        <v>0</v>
      </c>
      <c r="W58" s="2">
        <f t="shared" si="26"/>
        <v>0</v>
      </c>
      <c r="X58" s="3">
        <f t="shared" si="19"/>
        <v>0</v>
      </c>
      <c r="Y58" s="2">
        <f t="shared" si="20"/>
        <v>0</v>
      </c>
      <c r="Z58" s="3">
        <f t="shared" si="21"/>
        <v>0</v>
      </c>
      <c r="AA58" s="2">
        <f t="shared" si="27"/>
        <v>0</v>
      </c>
    </row>
    <row r="59" spans="1:27" x14ac:dyDescent="0.25">
      <c r="A59" s="1" t="s">
        <v>3</v>
      </c>
      <c r="B59" s="3">
        <v>263</v>
      </c>
      <c r="C59" s="3">
        <v>59252</v>
      </c>
      <c r="D59" s="3">
        <v>40</v>
      </c>
      <c r="E59" s="2">
        <f t="shared" si="14"/>
        <v>0.15209125475285171</v>
      </c>
      <c r="F59" s="3">
        <v>3771</v>
      </c>
      <c r="G59" s="2">
        <f t="shared" si="22"/>
        <v>6.364342131911159E-2</v>
      </c>
      <c r="H59" s="3">
        <v>26</v>
      </c>
      <c r="I59" s="2">
        <f>H59/B59</f>
        <v>9.8859315589353611E-2</v>
      </c>
      <c r="J59" s="3">
        <v>8076</v>
      </c>
      <c r="K59" s="2">
        <f>J59/C59</f>
        <v>0.13629919665158982</v>
      </c>
      <c r="L59" s="3">
        <v>36</v>
      </c>
      <c r="M59" s="2">
        <f t="shared" si="16"/>
        <v>0.13688212927756654</v>
      </c>
      <c r="N59" s="3">
        <v>9731</v>
      </c>
      <c r="O59" s="2">
        <f t="shared" si="24"/>
        <v>0.16423074326605008</v>
      </c>
      <c r="P59" s="3">
        <v>11</v>
      </c>
      <c r="Q59" s="2">
        <f t="shared" si="17"/>
        <v>4.1825095057034217E-2</v>
      </c>
      <c r="R59" s="3">
        <v>469</v>
      </c>
      <c r="S59" s="2">
        <f t="shared" si="25"/>
        <v>7.9153446297171408E-3</v>
      </c>
      <c r="T59" s="3">
        <v>0</v>
      </c>
      <c r="U59" s="2">
        <f t="shared" si="18"/>
        <v>0</v>
      </c>
      <c r="V59" s="3">
        <v>0</v>
      </c>
      <c r="W59" s="2">
        <f t="shared" si="26"/>
        <v>0</v>
      </c>
      <c r="X59" s="3">
        <f t="shared" si="19"/>
        <v>47</v>
      </c>
      <c r="Y59" s="2">
        <f t="shared" si="20"/>
        <v>0.17870722433460076</v>
      </c>
      <c r="Z59" s="3">
        <f t="shared" si="21"/>
        <v>10200</v>
      </c>
      <c r="AA59" s="2">
        <f t="shared" si="27"/>
        <v>0.17214608789576724</v>
      </c>
    </row>
    <row r="60" spans="1:27" s="5" customFormat="1" x14ac:dyDescent="0.25">
      <c r="A60" s="5" t="s">
        <v>2</v>
      </c>
      <c r="B60" s="7">
        <f>SUM(B4:B59)</f>
        <v>9190</v>
      </c>
      <c r="C60" s="7">
        <f>SUM(C4:C59)</f>
        <v>3087864</v>
      </c>
      <c r="D60" s="7">
        <f>SUM(D4:D59)</f>
        <v>753</v>
      </c>
      <c r="E60" s="6">
        <f t="shared" si="14"/>
        <v>8.1936887921653975E-2</v>
      </c>
      <c r="F60" s="7">
        <f>SUM(F4:F59)</f>
        <v>374050</v>
      </c>
      <c r="G60" s="6">
        <f t="shared" si="22"/>
        <v>0.12113551633103012</v>
      </c>
      <c r="H60" s="7">
        <f>SUM(H4:H59)</f>
        <v>485</v>
      </c>
      <c r="I60" s="6">
        <f>H60/B60</f>
        <v>5.2774755168661591E-2</v>
      </c>
      <c r="J60" s="7">
        <f>SUM(J4:J59)</f>
        <v>275432</v>
      </c>
      <c r="K60" s="6">
        <f>J60/C60</f>
        <v>8.919822893754388E-2</v>
      </c>
      <c r="L60" s="7">
        <f>SUM(L4:L59)</f>
        <v>782</v>
      </c>
      <c r="M60" s="6">
        <f t="shared" si="16"/>
        <v>8.5092491838955384E-2</v>
      </c>
      <c r="N60" s="7">
        <f>SUM(N4:N59)</f>
        <v>371136</v>
      </c>
      <c r="O60" s="6">
        <f t="shared" si="24"/>
        <v>0.12019182191961822</v>
      </c>
      <c r="P60" s="7">
        <f>SUM(P4:P59)</f>
        <v>355</v>
      </c>
      <c r="Q60" s="6">
        <f t="shared" si="17"/>
        <v>3.862894450489663E-2</v>
      </c>
      <c r="R60" s="7">
        <f>SUM(R4:R59)</f>
        <v>92567</v>
      </c>
      <c r="S60" s="6">
        <f t="shared" si="25"/>
        <v>2.9977680364161118E-2</v>
      </c>
      <c r="T60" s="7">
        <f>SUM(T4:T59)</f>
        <v>388</v>
      </c>
      <c r="U60" s="6">
        <f t="shared" si="18"/>
        <v>4.2219804134929269E-2</v>
      </c>
      <c r="V60" s="7">
        <f>SUM(V4:V59)</f>
        <v>60745</v>
      </c>
      <c r="W60" s="6">
        <f t="shared" si="26"/>
        <v>1.9672174681268344E-2</v>
      </c>
      <c r="X60" s="7">
        <f>SUM(X4:X59)</f>
        <v>1525</v>
      </c>
      <c r="Y60" s="6">
        <f t="shared" si="20"/>
        <v>0.16594124047878128</v>
      </c>
      <c r="Z60" s="7">
        <f>SUM(Z4:Z59)</f>
        <v>524448</v>
      </c>
      <c r="AA60" s="6">
        <f t="shared" si="27"/>
        <v>0.16984167696504768</v>
      </c>
    </row>
    <row r="61" spans="1:27" s="34" customFormat="1" ht="26.4" x14ac:dyDescent="0.25">
      <c r="A61" s="46"/>
      <c r="B61" s="32" t="s">
        <v>72</v>
      </c>
      <c r="C61" s="32" t="s">
        <v>71</v>
      </c>
      <c r="D61" s="32" t="s">
        <v>72</v>
      </c>
      <c r="E61" s="33" t="s">
        <v>0</v>
      </c>
      <c r="F61" s="32" t="s">
        <v>71</v>
      </c>
      <c r="G61" s="33" t="s">
        <v>0</v>
      </c>
      <c r="H61" s="32" t="s">
        <v>72</v>
      </c>
      <c r="I61" s="33" t="s">
        <v>0</v>
      </c>
      <c r="J61" s="32" t="s">
        <v>71</v>
      </c>
      <c r="K61" s="33" t="s">
        <v>0</v>
      </c>
      <c r="L61" s="32" t="s">
        <v>72</v>
      </c>
      <c r="M61" s="33" t="s">
        <v>0</v>
      </c>
      <c r="N61" s="32" t="s">
        <v>71</v>
      </c>
      <c r="O61" s="33" t="s">
        <v>0</v>
      </c>
      <c r="P61" s="32" t="s">
        <v>72</v>
      </c>
      <c r="Q61" s="33" t="s">
        <v>0</v>
      </c>
      <c r="R61" s="32" t="s">
        <v>71</v>
      </c>
      <c r="S61" s="33" t="s">
        <v>0</v>
      </c>
      <c r="T61" s="32" t="s">
        <v>72</v>
      </c>
      <c r="U61" s="33" t="s">
        <v>0</v>
      </c>
      <c r="V61" s="32" t="s">
        <v>71</v>
      </c>
      <c r="W61" s="33" t="s">
        <v>0</v>
      </c>
      <c r="X61" s="32" t="s">
        <v>72</v>
      </c>
      <c r="Y61" s="33" t="s">
        <v>0</v>
      </c>
      <c r="Z61" s="32" t="s">
        <v>71</v>
      </c>
      <c r="AA61" s="33" t="s">
        <v>0</v>
      </c>
    </row>
    <row r="62" spans="1:27" ht="118.8" customHeight="1" x14ac:dyDescent="0.25">
      <c r="A62" s="26"/>
      <c r="B62" s="55" t="s">
        <v>115</v>
      </c>
      <c r="C62" s="55" t="s">
        <v>116</v>
      </c>
      <c r="D62" s="81" t="s">
        <v>117</v>
      </c>
      <c r="E62" s="81"/>
      <c r="F62" s="81" t="s">
        <v>118</v>
      </c>
      <c r="G62" s="81"/>
      <c r="H62" s="82" t="s">
        <v>119</v>
      </c>
      <c r="I62" s="82"/>
      <c r="J62" s="82" t="s">
        <v>120</v>
      </c>
      <c r="K62" s="82"/>
      <c r="L62" s="83" t="s">
        <v>121</v>
      </c>
      <c r="M62" s="83"/>
      <c r="N62" s="83" t="s">
        <v>122</v>
      </c>
      <c r="O62" s="83"/>
      <c r="P62" s="84" t="s">
        <v>123</v>
      </c>
      <c r="Q62" s="84"/>
      <c r="R62" s="84" t="s">
        <v>124</v>
      </c>
      <c r="S62" s="84"/>
      <c r="T62" s="85" t="s">
        <v>129</v>
      </c>
      <c r="U62" s="85"/>
      <c r="V62" s="85" t="s">
        <v>130</v>
      </c>
      <c r="W62" s="85"/>
      <c r="X62" s="75" t="s">
        <v>131</v>
      </c>
      <c r="Y62" s="75"/>
      <c r="Z62" s="75" t="s">
        <v>132</v>
      </c>
      <c r="AA62" s="75"/>
    </row>
  </sheetData>
  <mergeCells count="37">
    <mergeCell ref="B2:C2"/>
    <mergeCell ref="X2:Y2"/>
    <mergeCell ref="Z2:AA2"/>
    <mergeCell ref="L2:M2"/>
    <mergeCell ref="N2:O2"/>
    <mergeCell ref="P2:Q2"/>
    <mergeCell ref="R2:S2"/>
    <mergeCell ref="T2:U2"/>
    <mergeCell ref="D2:E2"/>
    <mergeCell ref="F2:G2"/>
    <mergeCell ref="H2:I2"/>
    <mergeCell ref="J2:K2"/>
    <mergeCell ref="V2:W2"/>
    <mergeCell ref="Z62:AA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  <mergeCell ref="V1:W1"/>
    <mergeCell ref="X1:Y1"/>
    <mergeCell ref="Z1:AA1"/>
    <mergeCell ref="T1:U1"/>
    <mergeCell ref="R1:S1"/>
    <mergeCell ref="P1:Q1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23CE-13AF-416C-A6E8-0CA3B03DC52A}">
  <dimension ref="A1:O62"/>
  <sheetViews>
    <sheetView zoomScale="75" workbookViewId="0">
      <selection activeCell="D19" sqref="D19"/>
    </sheetView>
  </sheetViews>
  <sheetFormatPr defaultRowHeight="14.4" x14ac:dyDescent="0.3"/>
  <cols>
    <col min="1" max="1" width="26.44140625" style="1" customWidth="1"/>
    <col min="2" max="2" width="18.21875" style="3" customWidth="1"/>
    <col min="3" max="3" width="20.44140625" style="3" customWidth="1"/>
    <col min="4" max="4" width="6" style="27" customWidth="1"/>
    <col min="5" max="5" width="17.44140625" style="3" customWidth="1"/>
    <col min="6" max="6" width="8.88671875" style="27"/>
    <col min="7" max="7" width="18" style="3" customWidth="1"/>
    <col min="8" max="8" width="8.88671875" style="27"/>
    <col min="9" max="9" width="17.77734375" style="3" customWidth="1"/>
    <col min="10" max="10" width="8.88671875" style="27"/>
    <col min="11" max="11" width="17.88671875" style="3" customWidth="1"/>
    <col min="12" max="12" width="8.88671875" style="27"/>
    <col min="13" max="13" width="17.77734375" style="3" customWidth="1"/>
    <col min="14" max="14" width="8.88671875" style="27"/>
    <col min="15" max="16384" width="8.88671875" style="1"/>
  </cols>
  <sheetData>
    <row r="1" spans="1:15" s="5" customFormat="1" ht="82.8" customHeight="1" x14ac:dyDescent="0.25">
      <c r="A1" s="26" t="s">
        <v>60</v>
      </c>
      <c r="B1" s="4" t="s">
        <v>75</v>
      </c>
      <c r="C1" s="89" t="s">
        <v>96</v>
      </c>
      <c r="D1" s="89"/>
      <c r="E1" s="90" t="s">
        <v>97</v>
      </c>
      <c r="F1" s="90"/>
      <c r="G1" s="82" t="s">
        <v>98</v>
      </c>
      <c r="H1" s="82"/>
      <c r="I1" s="88" t="s">
        <v>99</v>
      </c>
      <c r="J1" s="88"/>
      <c r="K1" s="84" t="s">
        <v>100</v>
      </c>
      <c r="L1" s="84"/>
      <c r="M1" s="75" t="s">
        <v>101</v>
      </c>
      <c r="N1" s="75"/>
    </row>
    <row r="2" spans="1:15" s="57" customFormat="1" ht="13.2" x14ac:dyDescent="0.25">
      <c r="A2" s="56" t="s">
        <v>112</v>
      </c>
      <c r="B2" s="56">
        <v>2020</v>
      </c>
      <c r="C2" s="87" t="s">
        <v>113</v>
      </c>
      <c r="D2" s="87"/>
      <c r="E2" s="87" t="s">
        <v>113</v>
      </c>
      <c r="F2" s="87"/>
      <c r="G2" s="87" t="s">
        <v>113</v>
      </c>
      <c r="H2" s="87"/>
      <c r="I2" s="87" t="s">
        <v>113</v>
      </c>
      <c r="J2" s="87"/>
      <c r="K2" s="87" t="s">
        <v>113</v>
      </c>
      <c r="L2" s="87"/>
      <c r="M2" s="87" t="s">
        <v>113</v>
      </c>
      <c r="N2" s="87"/>
    </row>
    <row r="3" spans="1:15" ht="26.4" x14ac:dyDescent="0.25">
      <c r="A3" s="26" t="s">
        <v>65</v>
      </c>
      <c r="B3" s="4" t="s">
        <v>64</v>
      </c>
      <c r="C3" s="4" t="s">
        <v>64</v>
      </c>
      <c r="D3" s="4" t="s">
        <v>0</v>
      </c>
      <c r="E3" s="4" t="s">
        <v>64</v>
      </c>
      <c r="F3" s="4" t="s">
        <v>0</v>
      </c>
      <c r="G3" s="4" t="s">
        <v>64</v>
      </c>
      <c r="H3" s="4" t="s">
        <v>0</v>
      </c>
      <c r="I3" s="4" t="s">
        <v>64</v>
      </c>
      <c r="J3" s="4" t="s">
        <v>0</v>
      </c>
      <c r="K3" s="4" t="s">
        <v>64</v>
      </c>
      <c r="L3" s="4" t="s">
        <v>0</v>
      </c>
      <c r="M3" s="4" t="s">
        <v>64</v>
      </c>
      <c r="N3" s="28" t="s">
        <v>0</v>
      </c>
    </row>
    <row r="4" spans="1:15" x14ac:dyDescent="0.3">
      <c r="A4" s="1" t="s">
        <v>59</v>
      </c>
      <c r="B4" s="3">
        <v>3963</v>
      </c>
      <c r="C4" s="3">
        <v>0</v>
      </c>
      <c r="D4" s="27">
        <f t="shared" ref="D4:D15" si="0">IFERROR(C4/B4,0)</f>
        <v>0</v>
      </c>
      <c r="E4" s="3">
        <v>0</v>
      </c>
      <c r="F4" s="27">
        <f t="shared" ref="F4:F15" si="1">IFERROR(E4/B4,0)</f>
        <v>0</v>
      </c>
      <c r="G4" s="3">
        <v>0</v>
      </c>
      <c r="H4" s="27">
        <f t="shared" ref="H4:H15" si="2">IFERROR(G4/B4,0)</f>
        <v>0</v>
      </c>
      <c r="I4" s="3">
        <v>0</v>
      </c>
      <c r="J4" s="27">
        <f t="shared" ref="J4:J15" si="3">IFERROR(I4/B4,0)</f>
        <v>0</v>
      </c>
      <c r="K4" s="3">
        <v>0</v>
      </c>
      <c r="L4" s="27">
        <f t="shared" ref="L4:L15" si="4">IFERROR(K4/B4,0)</f>
        <v>0</v>
      </c>
      <c r="M4" s="3">
        <f t="shared" ref="M4:M15" si="5">G4+I4+K4</f>
        <v>0</v>
      </c>
      <c r="N4" s="27">
        <f t="shared" ref="N4:N15" si="6">IFERROR(M4/B4,0)</f>
        <v>0</v>
      </c>
    </row>
    <row r="5" spans="1:15" x14ac:dyDescent="0.3">
      <c r="A5" s="1" t="s">
        <v>58</v>
      </c>
      <c r="B5" s="3">
        <v>43</v>
      </c>
      <c r="C5" s="3">
        <v>0</v>
      </c>
      <c r="D5" s="27">
        <f t="shared" si="0"/>
        <v>0</v>
      </c>
      <c r="E5" s="3">
        <v>0</v>
      </c>
      <c r="F5" s="27">
        <f t="shared" si="1"/>
        <v>0</v>
      </c>
      <c r="G5" s="3">
        <v>0</v>
      </c>
      <c r="H5" s="27">
        <f t="shared" si="2"/>
        <v>0</v>
      </c>
      <c r="I5" s="3">
        <v>0</v>
      </c>
      <c r="J5" s="27">
        <f t="shared" si="3"/>
        <v>0</v>
      </c>
      <c r="K5" s="3">
        <v>0</v>
      </c>
      <c r="L5" s="27">
        <f t="shared" si="4"/>
        <v>0</v>
      </c>
      <c r="M5" s="3">
        <f t="shared" si="5"/>
        <v>0</v>
      </c>
      <c r="N5" s="27">
        <f t="shared" si="6"/>
        <v>0</v>
      </c>
    </row>
    <row r="6" spans="1:15" x14ac:dyDescent="0.3">
      <c r="A6" s="1" t="s">
        <v>57</v>
      </c>
      <c r="B6" s="3">
        <v>1661</v>
      </c>
      <c r="C6" s="3">
        <v>0</v>
      </c>
      <c r="D6" s="27">
        <f t="shared" si="0"/>
        <v>0</v>
      </c>
      <c r="E6" s="3">
        <v>0</v>
      </c>
      <c r="F6" s="27">
        <f t="shared" si="1"/>
        <v>0</v>
      </c>
      <c r="G6" s="3">
        <v>0</v>
      </c>
      <c r="H6" s="27">
        <f t="shared" si="2"/>
        <v>0</v>
      </c>
      <c r="I6" s="3">
        <v>0</v>
      </c>
      <c r="J6" s="27">
        <f t="shared" si="3"/>
        <v>0</v>
      </c>
      <c r="K6" s="3">
        <v>0</v>
      </c>
      <c r="L6" s="27">
        <f t="shared" si="4"/>
        <v>0</v>
      </c>
      <c r="M6" s="3">
        <f t="shared" si="5"/>
        <v>0</v>
      </c>
      <c r="N6" s="27">
        <f t="shared" si="6"/>
        <v>0</v>
      </c>
      <c r="O6" s="2"/>
    </row>
    <row r="7" spans="1:15" x14ac:dyDescent="0.3">
      <c r="A7" s="1" t="s">
        <v>56</v>
      </c>
      <c r="B7" s="3">
        <v>18746</v>
      </c>
      <c r="C7" s="3">
        <v>648</v>
      </c>
      <c r="D7" s="27">
        <f t="shared" si="0"/>
        <v>3.4567374373199615E-2</v>
      </c>
      <c r="E7" s="3">
        <v>88</v>
      </c>
      <c r="F7" s="27">
        <f t="shared" si="1"/>
        <v>4.6943347914221696E-3</v>
      </c>
      <c r="G7" s="3">
        <v>102</v>
      </c>
      <c r="H7" s="27">
        <f t="shared" si="2"/>
        <v>5.4411607809666061E-3</v>
      </c>
      <c r="I7" s="3">
        <v>22</v>
      </c>
      <c r="J7" s="27">
        <f t="shared" si="3"/>
        <v>1.1735836978555424E-3</v>
      </c>
      <c r="K7" s="3">
        <v>174</v>
      </c>
      <c r="L7" s="27">
        <f t="shared" si="4"/>
        <v>9.2819801557665633E-3</v>
      </c>
      <c r="M7" s="3">
        <f t="shared" si="5"/>
        <v>298</v>
      </c>
      <c r="N7" s="27">
        <f t="shared" si="6"/>
        <v>1.5896724634588712E-2</v>
      </c>
    </row>
    <row r="8" spans="1:15" x14ac:dyDescent="0.3">
      <c r="A8" s="1" t="s">
        <v>55</v>
      </c>
      <c r="B8" s="3">
        <v>10555</v>
      </c>
      <c r="C8" s="3">
        <v>0</v>
      </c>
      <c r="D8" s="27">
        <f t="shared" si="0"/>
        <v>0</v>
      </c>
      <c r="E8" s="3">
        <v>0</v>
      </c>
      <c r="F8" s="27">
        <f t="shared" si="1"/>
        <v>0</v>
      </c>
      <c r="G8" s="3">
        <v>0</v>
      </c>
      <c r="H8" s="27">
        <f t="shared" si="2"/>
        <v>0</v>
      </c>
      <c r="I8" s="3">
        <v>0</v>
      </c>
      <c r="J8" s="27">
        <f t="shared" si="3"/>
        <v>0</v>
      </c>
      <c r="K8" s="3">
        <v>0</v>
      </c>
      <c r="L8" s="27">
        <f t="shared" si="4"/>
        <v>0</v>
      </c>
      <c r="M8" s="3">
        <f t="shared" si="5"/>
        <v>0</v>
      </c>
      <c r="N8" s="27">
        <f t="shared" si="6"/>
        <v>0</v>
      </c>
    </row>
    <row r="9" spans="1:15" x14ac:dyDescent="0.3">
      <c r="A9" s="1" t="s">
        <v>54</v>
      </c>
      <c r="B9" s="3">
        <v>14182</v>
      </c>
      <c r="C9" s="3">
        <v>0</v>
      </c>
      <c r="D9" s="27">
        <f t="shared" si="0"/>
        <v>0</v>
      </c>
      <c r="E9" s="3">
        <v>821</v>
      </c>
      <c r="F9" s="27">
        <f t="shared" si="1"/>
        <v>5.7890283457904389E-2</v>
      </c>
      <c r="G9" s="3">
        <v>3480</v>
      </c>
      <c r="H9" s="27">
        <f t="shared" si="2"/>
        <v>0.24538146946834016</v>
      </c>
      <c r="I9" s="3">
        <v>0</v>
      </c>
      <c r="J9" s="27">
        <f t="shared" si="3"/>
        <v>0</v>
      </c>
      <c r="K9" s="3">
        <v>3405</v>
      </c>
      <c r="L9" s="27">
        <f t="shared" si="4"/>
        <v>0.24009307572979835</v>
      </c>
      <c r="M9" s="3">
        <f t="shared" si="5"/>
        <v>6885</v>
      </c>
      <c r="N9" s="27">
        <f t="shared" si="6"/>
        <v>0.48547454519813849</v>
      </c>
    </row>
    <row r="10" spans="1:15" x14ac:dyDescent="0.3">
      <c r="A10" s="1" t="s">
        <v>53</v>
      </c>
      <c r="B10" s="3">
        <v>656</v>
      </c>
      <c r="C10" s="3">
        <v>0</v>
      </c>
      <c r="D10" s="27">
        <f t="shared" si="0"/>
        <v>0</v>
      </c>
      <c r="E10" s="3">
        <v>0</v>
      </c>
      <c r="F10" s="27">
        <f t="shared" si="1"/>
        <v>0</v>
      </c>
      <c r="G10" s="3">
        <v>109</v>
      </c>
      <c r="H10" s="27">
        <f t="shared" si="2"/>
        <v>0.16615853658536586</v>
      </c>
      <c r="I10" s="3">
        <v>0</v>
      </c>
      <c r="J10" s="27">
        <f t="shared" si="3"/>
        <v>0</v>
      </c>
      <c r="K10" s="3">
        <v>93</v>
      </c>
      <c r="L10" s="27">
        <f t="shared" si="4"/>
        <v>0.14176829268292682</v>
      </c>
      <c r="M10" s="3">
        <f t="shared" si="5"/>
        <v>202</v>
      </c>
      <c r="N10" s="27">
        <f t="shared" si="6"/>
        <v>0.30792682926829268</v>
      </c>
    </row>
    <row r="11" spans="1:15" x14ac:dyDescent="0.3">
      <c r="A11" s="1" t="s">
        <v>52</v>
      </c>
      <c r="B11" s="3">
        <v>553</v>
      </c>
      <c r="C11" s="3">
        <v>0</v>
      </c>
      <c r="D11" s="27">
        <f t="shared" si="0"/>
        <v>0</v>
      </c>
      <c r="E11" s="3">
        <v>5</v>
      </c>
      <c r="F11" s="27">
        <f t="shared" si="1"/>
        <v>9.0415913200723331E-3</v>
      </c>
      <c r="G11" s="3">
        <v>0</v>
      </c>
      <c r="H11" s="27">
        <f t="shared" si="2"/>
        <v>0</v>
      </c>
      <c r="I11" s="3">
        <v>0</v>
      </c>
      <c r="J11" s="27">
        <f t="shared" si="3"/>
        <v>0</v>
      </c>
      <c r="K11" s="3">
        <v>0</v>
      </c>
      <c r="L11" s="27">
        <f t="shared" si="4"/>
        <v>0</v>
      </c>
      <c r="M11" s="3">
        <f t="shared" si="5"/>
        <v>0</v>
      </c>
      <c r="N11" s="27">
        <f t="shared" si="6"/>
        <v>0</v>
      </c>
    </row>
    <row r="12" spans="1:15" x14ac:dyDescent="0.3">
      <c r="A12" s="1" t="s">
        <v>51</v>
      </c>
      <c r="B12" s="3">
        <v>2580</v>
      </c>
      <c r="C12" s="3">
        <v>767</v>
      </c>
      <c r="D12" s="27">
        <f t="shared" si="0"/>
        <v>0.29728682170542636</v>
      </c>
      <c r="E12" s="3">
        <v>133</v>
      </c>
      <c r="F12" s="27">
        <f t="shared" si="1"/>
        <v>5.1550387596899228E-2</v>
      </c>
      <c r="G12" s="3">
        <v>406</v>
      </c>
      <c r="H12" s="27">
        <f t="shared" si="2"/>
        <v>0.15736434108527131</v>
      </c>
      <c r="I12" s="3">
        <v>0.250245177239943</v>
      </c>
      <c r="J12" s="27">
        <f t="shared" si="3"/>
        <v>9.6994254744163955E-5</v>
      </c>
      <c r="K12" s="3">
        <v>0</v>
      </c>
      <c r="L12" s="27">
        <f t="shared" si="4"/>
        <v>0</v>
      </c>
      <c r="M12" s="3">
        <f t="shared" si="5"/>
        <v>406.25024517723995</v>
      </c>
      <c r="N12" s="27">
        <f t="shared" si="6"/>
        <v>0.1574613353400155</v>
      </c>
    </row>
    <row r="13" spans="1:15" x14ac:dyDescent="0.3">
      <c r="A13" s="1" t="s">
        <v>50</v>
      </c>
      <c r="B13" s="3">
        <v>439324</v>
      </c>
      <c r="C13" s="3">
        <v>64459</v>
      </c>
      <c r="D13" s="27">
        <f t="shared" si="0"/>
        <v>0.14672314738097622</v>
      </c>
      <c r="E13" s="3">
        <v>37810</v>
      </c>
      <c r="F13" s="27">
        <f t="shared" si="1"/>
        <v>8.6064043849186478E-2</v>
      </c>
      <c r="G13" s="3">
        <v>13579</v>
      </c>
      <c r="H13" s="27">
        <f t="shared" si="2"/>
        <v>3.0908850870883447E-2</v>
      </c>
      <c r="I13" s="3">
        <v>10405</v>
      </c>
      <c r="J13" s="27">
        <f t="shared" si="3"/>
        <v>2.3684114685289217E-2</v>
      </c>
      <c r="K13" s="3">
        <v>3717</v>
      </c>
      <c r="L13" s="27">
        <f t="shared" si="4"/>
        <v>8.4607260245285944E-3</v>
      </c>
      <c r="M13" s="3">
        <f t="shared" si="5"/>
        <v>27701</v>
      </c>
      <c r="N13" s="27">
        <f t="shared" si="6"/>
        <v>6.305369158070126E-2</v>
      </c>
    </row>
    <row r="14" spans="1:15" x14ac:dyDescent="0.3">
      <c r="A14" s="1" t="s">
        <v>49</v>
      </c>
      <c r="B14" s="3">
        <v>5</v>
      </c>
      <c r="C14" s="3">
        <v>0</v>
      </c>
      <c r="D14" s="27">
        <f t="shared" si="0"/>
        <v>0</v>
      </c>
      <c r="E14" s="3">
        <v>0</v>
      </c>
      <c r="F14" s="27">
        <f t="shared" si="1"/>
        <v>0</v>
      </c>
      <c r="G14" s="3">
        <v>0</v>
      </c>
      <c r="H14" s="27">
        <f t="shared" si="2"/>
        <v>0</v>
      </c>
      <c r="I14" s="3">
        <v>0</v>
      </c>
      <c r="J14" s="27">
        <f t="shared" si="3"/>
        <v>0</v>
      </c>
      <c r="K14" s="3">
        <v>0</v>
      </c>
      <c r="L14" s="27">
        <f t="shared" si="4"/>
        <v>0</v>
      </c>
      <c r="M14" s="3">
        <f t="shared" si="5"/>
        <v>0</v>
      </c>
      <c r="N14" s="27">
        <f t="shared" si="6"/>
        <v>0</v>
      </c>
    </row>
    <row r="15" spans="1:15" x14ac:dyDescent="0.3">
      <c r="A15" s="1" t="s">
        <v>48</v>
      </c>
      <c r="B15" s="3">
        <v>1767</v>
      </c>
      <c r="C15" s="3">
        <v>16</v>
      </c>
      <c r="D15" s="27">
        <f t="shared" si="0"/>
        <v>9.0548953027730621E-3</v>
      </c>
      <c r="E15" s="3">
        <v>1</v>
      </c>
      <c r="F15" s="27">
        <f t="shared" si="1"/>
        <v>5.6593095642331638E-4</v>
      </c>
      <c r="G15" s="3">
        <v>18</v>
      </c>
      <c r="H15" s="27">
        <f t="shared" si="2"/>
        <v>1.0186757215619695E-2</v>
      </c>
      <c r="I15" s="3">
        <v>0</v>
      </c>
      <c r="J15" s="27">
        <f t="shared" si="3"/>
        <v>0</v>
      </c>
      <c r="K15" s="3">
        <v>0</v>
      </c>
      <c r="L15" s="27">
        <f t="shared" si="4"/>
        <v>0</v>
      </c>
      <c r="M15" s="3">
        <f t="shared" si="5"/>
        <v>18</v>
      </c>
      <c r="N15" s="27">
        <f t="shared" si="6"/>
        <v>1.0186757215619695E-2</v>
      </c>
    </row>
    <row r="16" spans="1:15" x14ac:dyDescent="0.3">
      <c r="A16" s="1" t="s">
        <v>47</v>
      </c>
      <c r="B16" s="3" t="s">
        <v>67</v>
      </c>
      <c r="C16" s="3" t="s">
        <v>67</v>
      </c>
      <c r="D16" s="27" t="s">
        <v>67</v>
      </c>
      <c r="E16" s="3" t="s">
        <v>67</v>
      </c>
      <c r="F16" s="27" t="s">
        <v>67</v>
      </c>
      <c r="G16" s="3" t="s">
        <v>67</v>
      </c>
      <c r="H16" s="27" t="s">
        <v>67</v>
      </c>
      <c r="I16" s="3" t="s">
        <v>67</v>
      </c>
      <c r="J16" s="27" t="s">
        <v>67</v>
      </c>
      <c r="K16" s="3" t="s">
        <v>67</v>
      </c>
      <c r="L16" s="27" t="s">
        <v>67</v>
      </c>
      <c r="M16" s="3" t="s">
        <v>67</v>
      </c>
      <c r="N16" s="27" t="s">
        <v>67</v>
      </c>
    </row>
    <row r="17" spans="1:14" x14ac:dyDescent="0.3">
      <c r="A17" s="1" t="s">
        <v>46</v>
      </c>
      <c r="B17" s="3" t="s">
        <v>67</v>
      </c>
      <c r="C17" s="3" t="s">
        <v>67</v>
      </c>
      <c r="D17" s="27" t="s">
        <v>67</v>
      </c>
      <c r="E17" s="3" t="s">
        <v>67</v>
      </c>
      <c r="F17" s="27" t="s">
        <v>67</v>
      </c>
      <c r="G17" s="3" t="s">
        <v>67</v>
      </c>
      <c r="H17" s="27" t="s">
        <v>67</v>
      </c>
      <c r="I17" s="3" t="s">
        <v>67</v>
      </c>
      <c r="J17" s="27" t="s">
        <v>67</v>
      </c>
      <c r="K17" s="3" t="s">
        <v>67</v>
      </c>
      <c r="L17" s="27" t="s">
        <v>67</v>
      </c>
      <c r="M17" s="3" t="s">
        <v>67</v>
      </c>
      <c r="N17" s="27" t="s">
        <v>67</v>
      </c>
    </row>
    <row r="18" spans="1:14" x14ac:dyDescent="0.3">
      <c r="A18" s="1" t="s">
        <v>45</v>
      </c>
      <c r="B18" s="3">
        <v>5194</v>
      </c>
      <c r="C18" s="3">
        <v>0</v>
      </c>
      <c r="D18" s="27">
        <f t="shared" ref="D18:D24" si="7">IFERROR(C18/B18,0)</f>
        <v>0</v>
      </c>
      <c r="E18" s="3">
        <v>0</v>
      </c>
      <c r="F18" s="27">
        <f t="shared" ref="F18:F24" si="8">IFERROR(E18/B18,0)</f>
        <v>0</v>
      </c>
      <c r="G18" s="3">
        <v>0</v>
      </c>
      <c r="H18" s="27">
        <f t="shared" ref="H18:H24" si="9">IFERROR(G18/B18,0)</f>
        <v>0</v>
      </c>
      <c r="I18" s="3">
        <v>0</v>
      </c>
      <c r="J18" s="27">
        <f t="shared" ref="J18:J24" si="10">IFERROR(I18/B18,0)</f>
        <v>0</v>
      </c>
      <c r="K18" s="3">
        <v>0</v>
      </c>
      <c r="L18" s="27">
        <f t="shared" ref="L18:L24" si="11">IFERROR(K18/B18,0)</f>
        <v>0</v>
      </c>
      <c r="M18" s="3">
        <f t="shared" ref="M18:M24" si="12">G18+I18+K18</f>
        <v>0</v>
      </c>
      <c r="N18" s="27">
        <f t="shared" ref="N18:N24" si="13">IFERROR(M18/B18,0)</f>
        <v>0</v>
      </c>
    </row>
    <row r="19" spans="1:14" x14ac:dyDescent="0.3">
      <c r="A19" s="1" t="s">
        <v>44</v>
      </c>
      <c r="B19" s="3">
        <v>148</v>
      </c>
      <c r="C19" s="3">
        <v>0</v>
      </c>
      <c r="D19" s="27">
        <f t="shared" si="7"/>
        <v>0</v>
      </c>
      <c r="E19" s="3">
        <v>0</v>
      </c>
      <c r="F19" s="27">
        <f t="shared" si="8"/>
        <v>0</v>
      </c>
      <c r="G19" s="3">
        <v>0</v>
      </c>
      <c r="H19" s="27">
        <f t="shared" si="9"/>
        <v>0</v>
      </c>
      <c r="I19" s="3">
        <v>0</v>
      </c>
      <c r="J19" s="27">
        <f t="shared" si="10"/>
        <v>0</v>
      </c>
      <c r="K19" s="3">
        <v>0</v>
      </c>
      <c r="L19" s="27">
        <f t="shared" si="11"/>
        <v>0</v>
      </c>
      <c r="M19" s="3">
        <f t="shared" si="12"/>
        <v>0</v>
      </c>
      <c r="N19" s="27">
        <f t="shared" si="13"/>
        <v>0</v>
      </c>
    </row>
    <row r="20" spans="1:14" x14ac:dyDescent="0.3">
      <c r="A20" s="1" t="s">
        <v>43</v>
      </c>
      <c r="B20" s="3">
        <v>494699</v>
      </c>
      <c r="C20" s="3">
        <v>71160</v>
      </c>
      <c r="D20" s="27">
        <f t="shared" si="7"/>
        <v>0.14384504516888047</v>
      </c>
      <c r="E20" s="3">
        <v>41213</v>
      </c>
      <c r="F20" s="27">
        <f t="shared" si="8"/>
        <v>8.3309244611369737E-2</v>
      </c>
      <c r="G20" s="3">
        <v>49415</v>
      </c>
      <c r="H20" s="27">
        <f t="shared" si="9"/>
        <v>9.9889023426366338E-2</v>
      </c>
      <c r="I20" s="3">
        <v>21103</v>
      </c>
      <c r="J20" s="27">
        <f t="shared" si="10"/>
        <v>4.2658262903300798E-2</v>
      </c>
      <c r="K20" s="3">
        <v>9960</v>
      </c>
      <c r="L20" s="27">
        <f t="shared" si="11"/>
        <v>2.0133454888730321E-2</v>
      </c>
      <c r="M20" s="3">
        <f t="shared" si="12"/>
        <v>80478</v>
      </c>
      <c r="N20" s="27">
        <f t="shared" si="13"/>
        <v>0.16268074121839746</v>
      </c>
    </row>
    <row r="21" spans="1:14" x14ac:dyDescent="0.3">
      <c r="A21" s="1" t="s">
        <v>42</v>
      </c>
      <c r="B21" s="3">
        <v>75083</v>
      </c>
      <c r="C21" s="3">
        <v>6031</v>
      </c>
      <c r="D21" s="27">
        <f t="shared" si="7"/>
        <v>8.0324440952013104E-2</v>
      </c>
      <c r="E21" s="3">
        <v>2660</v>
      </c>
      <c r="F21" s="27">
        <f t="shared" si="8"/>
        <v>3.5427460277293127E-2</v>
      </c>
      <c r="G21" s="3">
        <v>3432</v>
      </c>
      <c r="H21" s="27">
        <f t="shared" si="9"/>
        <v>4.570941491416166E-2</v>
      </c>
      <c r="I21" s="3">
        <v>4258</v>
      </c>
      <c r="J21" s="27">
        <f t="shared" si="10"/>
        <v>5.6710573631847422E-2</v>
      </c>
      <c r="K21" s="3">
        <v>519</v>
      </c>
      <c r="L21" s="27">
        <f t="shared" si="11"/>
        <v>6.9123503322989222E-3</v>
      </c>
      <c r="M21" s="3">
        <f t="shared" si="12"/>
        <v>8209</v>
      </c>
      <c r="N21" s="27">
        <f t="shared" si="13"/>
        <v>0.10933233887830801</v>
      </c>
    </row>
    <row r="22" spans="1:14" x14ac:dyDescent="0.3">
      <c r="A22" s="1" t="s">
        <v>41</v>
      </c>
      <c r="B22" s="3">
        <v>106150</v>
      </c>
      <c r="C22" s="3">
        <v>2937</v>
      </c>
      <c r="D22" s="27">
        <f t="shared" si="7"/>
        <v>2.7668393782383421E-2</v>
      </c>
      <c r="E22" s="3">
        <v>1365</v>
      </c>
      <c r="F22" s="27">
        <f t="shared" si="8"/>
        <v>1.2859161563824776E-2</v>
      </c>
      <c r="G22" s="3">
        <v>0</v>
      </c>
      <c r="H22" s="27">
        <f t="shared" si="9"/>
        <v>0</v>
      </c>
      <c r="I22" s="3">
        <v>0</v>
      </c>
      <c r="J22" s="27">
        <f t="shared" si="10"/>
        <v>0</v>
      </c>
      <c r="K22" s="3">
        <v>0</v>
      </c>
      <c r="L22" s="27">
        <f t="shared" si="11"/>
        <v>0</v>
      </c>
      <c r="M22" s="3">
        <f t="shared" si="12"/>
        <v>0</v>
      </c>
      <c r="N22" s="27">
        <f t="shared" si="13"/>
        <v>0</v>
      </c>
    </row>
    <row r="23" spans="1:14" x14ac:dyDescent="0.3">
      <c r="A23" s="1" t="s">
        <v>40</v>
      </c>
      <c r="B23" s="3">
        <v>56918</v>
      </c>
      <c r="C23" s="3">
        <v>2811</v>
      </c>
      <c r="D23" s="27">
        <f t="shared" si="7"/>
        <v>4.9386837204399313E-2</v>
      </c>
      <c r="E23" s="3">
        <v>0</v>
      </c>
      <c r="F23" s="27">
        <f t="shared" si="8"/>
        <v>0</v>
      </c>
      <c r="G23" s="3">
        <v>0</v>
      </c>
      <c r="H23" s="27">
        <f t="shared" si="9"/>
        <v>0</v>
      </c>
      <c r="I23" s="3">
        <v>0</v>
      </c>
      <c r="J23" s="27">
        <f t="shared" si="10"/>
        <v>0</v>
      </c>
      <c r="K23" s="3">
        <v>0</v>
      </c>
      <c r="L23" s="27">
        <f t="shared" si="11"/>
        <v>0</v>
      </c>
      <c r="M23" s="3">
        <f t="shared" si="12"/>
        <v>0</v>
      </c>
      <c r="N23" s="27">
        <f t="shared" si="13"/>
        <v>0</v>
      </c>
    </row>
    <row r="24" spans="1:14" x14ac:dyDescent="0.3">
      <c r="A24" s="1" t="s">
        <v>39</v>
      </c>
      <c r="B24" s="3">
        <v>21346</v>
      </c>
      <c r="C24" s="3">
        <v>0</v>
      </c>
      <c r="D24" s="27">
        <f t="shared" si="7"/>
        <v>0</v>
      </c>
      <c r="E24" s="3">
        <v>0</v>
      </c>
      <c r="F24" s="27">
        <f t="shared" si="8"/>
        <v>0</v>
      </c>
      <c r="G24" s="3">
        <v>0</v>
      </c>
      <c r="H24" s="27">
        <f t="shared" si="9"/>
        <v>0</v>
      </c>
      <c r="I24" s="3">
        <v>0</v>
      </c>
      <c r="J24" s="27">
        <f t="shared" si="10"/>
        <v>0</v>
      </c>
      <c r="K24" s="3">
        <v>0</v>
      </c>
      <c r="L24" s="27">
        <f t="shared" si="11"/>
        <v>0</v>
      </c>
      <c r="M24" s="3">
        <f t="shared" si="12"/>
        <v>0</v>
      </c>
      <c r="N24" s="27">
        <f t="shared" si="13"/>
        <v>0</v>
      </c>
    </row>
    <row r="25" spans="1:14" x14ac:dyDescent="0.3">
      <c r="A25" s="1" t="s">
        <v>38</v>
      </c>
      <c r="B25" s="3" t="s">
        <v>67</v>
      </c>
      <c r="C25" s="3" t="s">
        <v>67</v>
      </c>
      <c r="D25" s="27" t="s">
        <v>67</v>
      </c>
      <c r="E25" s="3" t="s">
        <v>67</v>
      </c>
      <c r="F25" s="27" t="s">
        <v>67</v>
      </c>
      <c r="G25" s="3" t="s">
        <v>67</v>
      </c>
      <c r="H25" s="27" t="s">
        <v>67</v>
      </c>
      <c r="I25" s="3" t="s">
        <v>67</v>
      </c>
      <c r="J25" s="27" t="s">
        <v>67</v>
      </c>
      <c r="K25" s="3" t="s">
        <v>67</v>
      </c>
      <c r="L25" s="27" t="s">
        <v>67</v>
      </c>
      <c r="M25" s="3" t="s">
        <v>67</v>
      </c>
      <c r="N25" s="27" t="s">
        <v>67</v>
      </c>
    </row>
    <row r="26" spans="1:14" x14ac:dyDescent="0.3">
      <c r="A26" s="1" t="s">
        <v>37</v>
      </c>
      <c r="B26" s="3">
        <v>8081</v>
      </c>
      <c r="C26" s="3">
        <v>0</v>
      </c>
      <c r="D26" s="27">
        <f>IFERROR(C26/B26,0)</f>
        <v>0</v>
      </c>
      <c r="E26" s="3">
        <v>0</v>
      </c>
      <c r="F26" s="27">
        <f>IFERROR(E26/B26,0)</f>
        <v>0</v>
      </c>
      <c r="G26" s="3">
        <v>0</v>
      </c>
      <c r="H26" s="27">
        <f>IFERROR(G26/B26,0)</f>
        <v>0</v>
      </c>
      <c r="I26" s="3">
        <v>0</v>
      </c>
      <c r="J26" s="27">
        <f>IFERROR(I26/B26,0)</f>
        <v>0</v>
      </c>
      <c r="K26" s="3">
        <v>0</v>
      </c>
      <c r="L26" s="27">
        <f>IFERROR(K26/B26,0)</f>
        <v>0</v>
      </c>
      <c r="M26" s="3">
        <f>G26+I26+K26</f>
        <v>0</v>
      </c>
      <c r="N26" s="27">
        <f>IFERROR(M26/B26,0)</f>
        <v>0</v>
      </c>
    </row>
    <row r="27" spans="1:14" x14ac:dyDescent="0.3">
      <c r="A27" s="1" t="s">
        <v>36</v>
      </c>
      <c r="B27" s="3">
        <v>3068</v>
      </c>
      <c r="C27" s="3">
        <v>30</v>
      </c>
      <c r="D27" s="27">
        <f>IFERROR(C27/B27,0)</f>
        <v>9.778357235984355E-3</v>
      </c>
      <c r="E27" s="3">
        <v>74</v>
      </c>
      <c r="F27" s="27">
        <f>IFERROR(E27/B27,0)</f>
        <v>2.4119947848761408E-2</v>
      </c>
      <c r="G27" s="3">
        <v>0</v>
      </c>
      <c r="H27" s="27">
        <f>IFERROR(G27/B27,0)</f>
        <v>0</v>
      </c>
      <c r="I27" s="3">
        <v>0</v>
      </c>
      <c r="J27" s="27">
        <f>IFERROR(I27/B27,0)</f>
        <v>0</v>
      </c>
      <c r="K27" s="3">
        <v>0</v>
      </c>
      <c r="L27" s="27">
        <f>IFERROR(K27/B27,0)</f>
        <v>0</v>
      </c>
      <c r="M27" s="3">
        <f>G27+I27+K27</f>
        <v>0</v>
      </c>
      <c r="N27" s="27">
        <f>IFERROR(M27/B27,0)</f>
        <v>0</v>
      </c>
    </row>
    <row r="28" spans="1:14" x14ac:dyDescent="0.3">
      <c r="A28" s="1" t="s">
        <v>35</v>
      </c>
      <c r="B28" s="3">
        <v>21470</v>
      </c>
      <c r="C28" s="3">
        <v>4655</v>
      </c>
      <c r="D28" s="27">
        <f>IFERROR(C28/B28,0)</f>
        <v>0.2168141592920354</v>
      </c>
      <c r="E28" s="3">
        <v>2839</v>
      </c>
      <c r="F28" s="27">
        <f>IFERROR(E28/B28,0)</f>
        <v>0.13223102002794598</v>
      </c>
      <c r="G28" s="3">
        <v>1587</v>
      </c>
      <c r="H28" s="27">
        <f>IFERROR(G28/B28,0)</f>
        <v>7.3917093619003255E-2</v>
      </c>
      <c r="I28" s="3">
        <v>3868</v>
      </c>
      <c r="J28" s="27">
        <f>IFERROR(I28/B28,0)</f>
        <v>0.18015836050302747</v>
      </c>
      <c r="K28" s="3">
        <v>0</v>
      </c>
      <c r="L28" s="27">
        <f>IFERROR(K28/B28,0)</f>
        <v>0</v>
      </c>
      <c r="M28" s="3">
        <f>G28+I28+K28</f>
        <v>5455</v>
      </c>
      <c r="N28" s="27">
        <f>IFERROR(M28/B28,0)</f>
        <v>0.25407545412203075</v>
      </c>
    </row>
    <row r="29" spans="1:14" x14ac:dyDescent="0.3">
      <c r="A29" s="1" t="s">
        <v>34</v>
      </c>
      <c r="B29" s="3" t="s">
        <v>67</v>
      </c>
      <c r="C29" s="3" t="s">
        <v>67</v>
      </c>
      <c r="D29" s="27" t="s">
        <v>67</v>
      </c>
      <c r="E29" s="3" t="s">
        <v>67</v>
      </c>
      <c r="F29" s="27" t="s">
        <v>67</v>
      </c>
      <c r="G29" s="3" t="s">
        <v>67</v>
      </c>
      <c r="H29" s="27" t="s">
        <v>67</v>
      </c>
      <c r="I29" s="3" t="s">
        <v>67</v>
      </c>
      <c r="J29" s="27" t="s">
        <v>67</v>
      </c>
      <c r="K29" s="3" t="s">
        <v>67</v>
      </c>
      <c r="L29" s="27" t="s">
        <v>67</v>
      </c>
      <c r="M29" s="3" t="s">
        <v>67</v>
      </c>
      <c r="N29" s="27" t="s">
        <v>67</v>
      </c>
    </row>
    <row r="30" spans="1:14" x14ac:dyDescent="0.3">
      <c r="A30" s="1" t="s">
        <v>33</v>
      </c>
      <c r="B30" s="3" t="s">
        <v>67</v>
      </c>
      <c r="C30" s="3" t="s">
        <v>67</v>
      </c>
      <c r="D30" s="27" t="s">
        <v>67</v>
      </c>
      <c r="E30" s="3" t="s">
        <v>67</v>
      </c>
      <c r="F30" s="27" t="s">
        <v>67</v>
      </c>
      <c r="G30" s="3" t="s">
        <v>67</v>
      </c>
      <c r="H30" s="27" t="s">
        <v>67</v>
      </c>
      <c r="I30" s="3" t="s">
        <v>67</v>
      </c>
      <c r="J30" s="27" t="s">
        <v>67</v>
      </c>
      <c r="K30" s="3" t="s">
        <v>67</v>
      </c>
      <c r="L30" s="27" t="s">
        <v>67</v>
      </c>
      <c r="M30" s="3" t="s">
        <v>67</v>
      </c>
      <c r="N30" s="27" t="s">
        <v>67</v>
      </c>
    </row>
    <row r="31" spans="1:14" x14ac:dyDescent="0.3">
      <c r="A31" s="1" t="s">
        <v>32</v>
      </c>
      <c r="B31" s="3" t="s">
        <v>67</v>
      </c>
      <c r="C31" s="3" t="s">
        <v>67</v>
      </c>
      <c r="D31" s="27" t="s">
        <v>67</v>
      </c>
      <c r="E31" s="3" t="s">
        <v>67</v>
      </c>
      <c r="F31" s="27" t="s">
        <v>67</v>
      </c>
      <c r="G31" s="3" t="s">
        <v>67</v>
      </c>
      <c r="H31" s="27" t="s">
        <v>67</v>
      </c>
      <c r="I31" s="3" t="s">
        <v>67</v>
      </c>
      <c r="J31" s="27" t="s">
        <v>67</v>
      </c>
      <c r="K31" s="3" t="s">
        <v>67</v>
      </c>
      <c r="L31" s="27" t="s">
        <v>67</v>
      </c>
      <c r="M31" s="3" t="s">
        <v>67</v>
      </c>
      <c r="N31" s="27" t="s">
        <v>67</v>
      </c>
    </row>
    <row r="32" spans="1:14" x14ac:dyDescent="0.3">
      <c r="A32" s="1" t="s">
        <v>31</v>
      </c>
      <c r="B32" s="3">
        <v>2068</v>
      </c>
      <c r="C32" s="3">
        <v>17</v>
      </c>
      <c r="D32" s="27">
        <f t="shared" ref="D32:D37" si="14">IFERROR(C32/B32,0)</f>
        <v>8.2205029013539647E-3</v>
      </c>
      <c r="E32" s="3">
        <v>0</v>
      </c>
      <c r="F32" s="27">
        <f t="shared" ref="F32:F37" si="15">IFERROR(E32/B32,0)</f>
        <v>0</v>
      </c>
      <c r="G32" s="3">
        <v>0</v>
      </c>
      <c r="H32" s="27">
        <f t="shared" ref="H32:H37" si="16">IFERROR(G32/B32,0)</f>
        <v>0</v>
      </c>
      <c r="I32" s="3">
        <v>0</v>
      </c>
      <c r="J32" s="27">
        <f t="shared" ref="J32:J37" si="17">IFERROR(I32/B32,0)</f>
        <v>0</v>
      </c>
      <c r="K32" s="3">
        <v>0</v>
      </c>
      <c r="L32" s="27">
        <f t="shared" ref="L32:L37" si="18">IFERROR(K32/B32,0)</f>
        <v>0</v>
      </c>
      <c r="M32" s="3">
        <f t="shared" ref="M32:M37" si="19">G32+I32+K32</f>
        <v>0</v>
      </c>
      <c r="N32" s="27">
        <f t="shared" ref="N32:N37" si="20">IFERROR(M32/B32,0)</f>
        <v>0</v>
      </c>
    </row>
    <row r="33" spans="1:14" x14ac:dyDescent="0.3">
      <c r="A33" s="1" t="s">
        <v>30</v>
      </c>
      <c r="B33" s="3">
        <v>10698</v>
      </c>
      <c r="C33" s="3">
        <v>1358</v>
      </c>
      <c r="D33" s="27">
        <f t="shared" si="14"/>
        <v>0.12693961488128622</v>
      </c>
      <c r="E33" s="3">
        <v>1707</v>
      </c>
      <c r="F33" s="27">
        <f t="shared" si="15"/>
        <v>0.159562535053281</v>
      </c>
      <c r="G33" s="3">
        <v>1799</v>
      </c>
      <c r="H33" s="27">
        <f t="shared" si="16"/>
        <v>0.16816227332211628</v>
      </c>
      <c r="I33" s="3">
        <v>451</v>
      </c>
      <c r="J33" s="27">
        <f t="shared" si="17"/>
        <v>4.2157412600486069E-2</v>
      </c>
      <c r="K33" s="3">
        <v>2908</v>
      </c>
      <c r="L33" s="27">
        <f t="shared" si="18"/>
        <v>0.27182650962796784</v>
      </c>
      <c r="M33" s="3">
        <f t="shared" si="19"/>
        <v>5158</v>
      </c>
      <c r="N33" s="27">
        <f t="shared" si="20"/>
        <v>0.4821461955505702</v>
      </c>
    </row>
    <row r="34" spans="1:14" x14ac:dyDescent="0.3">
      <c r="A34" s="1" t="s">
        <v>29</v>
      </c>
      <c r="B34" s="3">
        <v>16</v>
      </c>
      <c r="C34" s="3">
        <v>0</v>
      </c>
      <c r="D34" s="27">
        <f t="shared" si="14"/>
        <v>0</v>
      </c>
      <c r="E34" s="3">
        <v>0</v>
      </c>
      <c r="F34" s="27">
        <f t="shared" si="15"/>
        <v>0</v>
      </c>
      <c r="G34" s="3">
        <v>0</v>
      </c>
      <c r="H34" s="27">
        <f t="shared" si="16"/>
        <v>0</v>
      </c>
      <c r="I34" s="3">
        <v>0</v>
      </c>
      <c r="J34" s="27">
        <f t="shared" si="17"/>
        <v>0</v>
      </c>
      <c r="K34" s="3">
        <v>0</v>
      </c>
      <c r="L34" s="27">
        <f t="shared" si="18"/>
        <v>0</v>
      </c>
      <c r="M34" s="3">
        <f t="shared" si="19"/>
        <v>0</v>
      </c>
      <c r="N34" s="27">
        <f t="shared" si="20"/>
        <v>0</v>
      </c>
    </row>
    <row r="35" spans="1:14" x14ac:dyDescent="0.3">
      <c r="A35" s="1" t="s">
        <v>28</v>
      </c>
      <c r="B35" s="3">
        <v>4538</v>
      </c>
      <c r="C35" s="3">
        <v>1403</v>
      </c>
      <c r="D35" s="27">
        <f t="shared" si="14"/>
        <v>0.30916703393565448</v>
      </c>
      <c r="E35" s="3">
        <v>0</v>
      </c>
      <c r="F35" s="27">
        <f t="shared" si="15"/>
        <v>0</v>
      </c>
      <c r="G35" s="3">
        <v>1151</v>
      </c>
      <c r="H35" s="27">
        <f t="shared" si="16"/>
        <v>0.25363596297928603</v>
      </c>
      <c r="I35" s="3">
        <v>25</v>
      </c>
      <c r="J35" s="27">
        <f t="shared" si="17"/>
        <v>5.5090348171000442E-3</v>
      </c>
      <c r="K35" s="3">
        <v>533</v>
      </c>
      <c r="L35" s="27">
        <f t="shared" si="18"/>
        <v>0.11745262230057293</v>
      </c>
      <c r="M35" s="3">
        <f t="shared" si="19"/>
        <v>1709</v>
      </c>
      <c r="N35" s="27">
        <f t="shared" si="20"/>
        <v>0.37659762009695902</v>
      </c>
    </row>
    <row r="36" spans="1:14" x14ac:dyDescent="0.3">
      <c r="A36" s="1" t="s">
        <v>27</v>
      </c>
      <c r="B36" s="3">
        <v>370</v>
      </c>
      <c r="C36" s="3">
        <v>0</v>
      </c>
      <c r="D36" s="27">
        <f t="shared" si="14"/>
        <v>0</v>
      </c>
      <c r="E36" s="3">
        <v>0</v>
      </c>
      <c r="F36" s="27">
        <f t="shared" si="15"/>
        <v>0</v>
      </c>
      <c r="G36" s="3">
        <v>0</v>
      </c>
      <c r="H36" s="27">
        <f t="shared" si="16"/>
        <v>0</v>
      </c>
      <c r="I36" s="3">
        <v>0</v>
      </c>
      <c r="J36" s="27">
        <f t="shared" si="17"/>
        <v>0</v>
      </c>
      <c r="K36" s="3">
        <v>0</v>
      </c>
      <c r="L36" s="27">
        <f t="shared" si="18"/>
        <v>0</v>
      </c>
      <c r="M36" s="3">
        <f t="shared" si="19"/>
        <v>0</v>
      </c>
      <c r="N36" s="27">
        <f t="shared" si="20"/>
        <v>0</v>
      </c>
    </row>
    <row r="37" spans="1:14" x14ac:dyDescent="0.3">
      <c r="A37" s="1" t="s">
        <v>26</v>
      </c>
      <c r="B37" s="3">
        <v>4696</v>
      </c>
      <c r="C37" s="3">
        <v>0</v>
      </c>
      <c r="D37" s="27">
        <f t="shared" si="14"/>
        <v>0</v>
      </c>
      <c r="E37" s="3">
        <v>0</v>
      </c>
      <c r="F37" s="27">
        <f t="shared" si="15"/>
        <v>0</v>
      </c>
      <c r="G37" s="3">
        <v>0</v>
      </c>
      <c r="H37" s="27">
        <f t="shared" si="16"/>
        <v>0</v>
      </c>
      <c r="I37" s="3">
        <v>0</v>
      </c>
      <c r="J37" s="27">
        <f t="shared" si="17"/>
        <v>0</v>
      </c>
      <c r="K37" s="3">
        <v>0</v>
      </c>
      <c r="L37" s="27">
        <f t="shared" si="18"/>
        <v>0</v>
      </c>
      <c r="M37" s="3">
        <f t="shared" si="19"/>
        <v>0</v>
      </c>
      <c r="N37" s="27">
        <f t="shared" si="20"/>
        <v>0</v>
      </c>
    </row>
    <row r="38" spans="1:14" x14ac:dyDescent="0.3">
      <c r="A38" s="1" t="s">
        <v>25</v>
      </c>
      <c r="B38" s="3" t="s">
        <v>67</v>
      </c>
      <c r="C38" s="3" t="s">
        <v>67</v>
      </c>
      <c r="D38" s="27" t="s">
        <v>67</v>
      </c>
      <c r="E38" s="3" t="s">
        <v>67</v>
      </c>
      <c r="F38" s="27" t="s">
        <v>67</v>
      </c>
      <c r="G38" s="3" t="s">
        <v>67</v>
      </c>
      <c r="H38" s="27" t="s">
        <v>67</v>
      </c>
      <c r="I38" s="3" t="s">
        <v>67</v>
      </c>
      <c r="J38" s="27" t="s">
        <v>67</v>
      </c>
      <c r="K38" s="3" t="s">
        <v>67</v>
      </c>
      <c r="L38" s="27" t="s">
        <v>67</v>
      </c>
      <c r="M38" s="3" t="s">
        <v>67</v>
      </c>
      <c r="N38" s="27" t="s">
        <v>67</v>
      </c>
    </row>
    <row r="39" spans="1:14" x14ac:dyDescent="0.3">
      <c r="A39" s="1" t="s">
        <v>24</v>
      </c>
      <c r="B39" s="3">
        <v>48</v>
      </c>
      <c r="C39" s="3">
        <v>0</v>
      </c>
      <c r="D39" s="27">
        <f>IFERROR(C39/B39,0)</f>
        <v>0</v>
      </c>
      <c r="E39" s="3">
        <v>0</v>
      </c>
      <c r="F39" s="27">
        <f>IFERROR(E39/B39,0)</f>
        <v>0</v>
      </c>
      <c r="G39" s="3">
        <v>0</v>
      </c>
      <c r="H39" s="27">
        <f>IFERROR(G39/B39,0)</f>
        <v>0</v>
      </c>
      <c r="I39" s="3">
        <v>0</v>
      </c>
      <c r="J39" s="27">
        <f>IFERROR(I39/B39,0)</f>
        <v>0</v>
      </c>
      <c r="K39" s="3">
        <v>0</v>
      </c>
      <c r="L39" s="27">
        <f>IFERROR(K39/B39,0)</f>
        <v>0</v>
      </c>
      <c r="M39" s="3">
        <f>G39+I39+K39</f>
        <v>0</v>
      </c>
      <c r="N39" s="27">
        <f>IFERROR(M39/B39,0)</f>
        <v>0</v>
      </c>
    </row>
    <row r="40" spans="1:14" x14ac:dyDescent="0.3">
      <c r="A40" s="1" t="s">
        <v>23</v>
      </c>
      <c r="B40" s="3">
        <v>48120</v>
      </c>
      <c r="C40" s="3">
        <v>606</v>
      </c>
      <c r="D40" s="27">
        <f>IFERROR(C40/B40,0)</f>
        <v>1.2593516209476309E-2</v>
      </c>
      <c r="E40" s="3">
        <v>2053</v>
      </c>
      <c r="F40" s="27">
        <f>IFERROR(E40/B40,0)</f>
        <v>4.2664172901080634E-2</v>
      </c>
      <c r="G40" s="3">
        <v>20</v>
      </c>
      <c r="H40" s="27">
        <f>IFERROR(G40/B40,0)</f>
        <v>4.1562759767248546E-4</v>
      </c>
      <c r="I40" s="3">
        <v>0</v>
      </c>
      <c r="J40" s="27">
        <f>IFERROR(I40/B40,0)</f>
        <v>0</v>
      </c>
      <c r="K40" s="3">
        <v>0</v>
      </c>
      <c r="L40" s="27">
        <f>IFERROR(K40/B40,0)</f>
        <v>0</v>
      </c>
      <c r="M40" s="3">
        <f>G40+I40+K40</f>
        <v>20</v>
      </c>
      <c r="N40" s="27">
        <f>IFERROR(M40/B40,0)</f>
        <v>4.1562759767248546E-4</v>
      </c>
    </row>
    <row r="41" spans="1:14" x14ac:dyDescent="0.3">
      <c r="A41" s="1" t="s">
        <v>22</v>
      </c>
      <c r="B41" s="3" t="s">
        <v>67</v>
      </c>
      <c r="C41" s="3" t="s">
        <v>67</v>
      </c>
      <c r="D41" s="27" t="s">
        <v>67</v>
      </c>
      <c r="E41" s="3" t="s">
        <v>67</v>
      </c>
      <c r="F41" s="27" t="s">
        <v>67</v>
      </c>
      <c r="G41" s="3" t="s">
        <v>67</v>
      </c>
      <c r="H41" s="27" t="s">
        <v>67</v>
      </c>
      <c r="I41" s="3" t="s">
        <v>67</v>
      </c>
      <c r="J41" s="27" t="s">
        <v>67</v>
      </c>
      <c r="K41" s="3" t="s">
        <v>67</v>
      </c>
      <c r="L41" s="27" t="s">
        <v>67</v>
      </c>
      <c r="M41" s="3" t="s">
        <v>67</v>
      </c>
      <c r="N41" s="27" t="s">
        <v>67</v>
      </c>
    </row>
    <row r="42" spans="1:14" x14ac:dyDescent="0.3">
      <c r="A42" s="1" t="s">
        <v>21</v>
      </c>
      <c r="B42" s="3">
        <v>1384</v>
      </c>
      <c r="C42" s="3">
        <v>193</v>
      </c>
      <c r="D42" s="27">
        <f t="shared" ref="D42:D55" si="21">IFERROR(C42/B42,0)</f>
        <v>0.13945086705202311</v>
      </c>
      <c r="E42" s="3">
        <v>37</v>
      </c>
      <c r="F42" s="27">
        <f t="shared" ref="F42:F55" si="22">IFERROR(E42/B42,0)</f>
        <v>2.6734104046242775E-2</v>
      </c>
      <c r="G42" s="3">
        <v>126</v>
      </c>
      <c r="H42" s="27">
        <f t="shared" ref="H42:H55" si="23">IFERROR(G42/B42,0)</f>
        <v>9.1040462427745661E-2</v>
      </c>
      <c r="I42" s="3">
        <v>0</v>
      </c>
      <c r="J42" s="27">
        <f t="shared" ref="J42:J55" si="24">IFERROR(I42/B42,0)</f>
        <v>0</v>
      </c>
      <c r="K42" s="3">
        <v>201</v>
      </c>
      <c r="L42" s="27">
        <f t="shared" ref="L42:L55" si="25">IFERROR(K42/B42,0)</f>
        <v>0.14523121387283236</v>
      </c>
      <c r="M42" s="3">
        <f t="shared" ref="M42:M55" si="26">G42+I42+K42</f>
        <v>327</v>
      </c>
      <c r="N42" s="27">
        <f t="shared" ref="N42:N55" si="27">IFERROR(M42/B42,0)</f>
        <v>0.23627167630057805</v>
      </c>
    </row>
    <row r="43" spans="1:14" x14ac:dyDescent="0.3">
      <c r="A43" s="1" t="s">
        <v>20</v>
      </c>
      <c r="B43" s="3">
        <v>13844</v>
      </c>
      <c r="C43" s="3">
        <v>691</v>
      </c>
      <c r="D43" s="27">
        <f t="shared" si="21"/>
        <v>4.9913319849754403E-2</v>
      </c>
      <c r="E43" s="3">
        <v>0</v>
      </c>
      <c r="F43" s="27">
        <f t="shared" si="22"/>
        <v>0</v>
      </c>
      <c r="G43" s="3">
        <v>1648</v>
      </c>
      <c r="H43" s="27">
        <f t="shared" si="23"/>
        <v>0.11904073967061543</v>
      </c>
      <c r="I43" s="3">
        <v>1230</v>
      </c>
      <c r="J43" s="27">
        <f t="shared" si="24"/>
        <v>8.8847154001733597E-2</v>
      </c>
      <c r="K43" s="3">
        <v>1364</v>
      </c>
      <c r="L43" s="27">
        <f t="shared" si="25"/>
        <v>9.8526437445824899E-2</v>
      </c>
      <c r="M43" s="3">
        <f t="shared" si="26"/>
        <v>4242</v>
      </c>
      <c r="N43" s="27">
        <f t="shared" si="27"/>
        <v>0.30641433111817395</v>
      </c>
    </row>
    <row r="44" spans="1:14" x14ac:dyDescent="0.3">
      <c r="A44" s="1" t="s">
        <v>19</v>
      </c>
      <c r="B44" s="3">
        <v>23170</v>
      </c>
      <c r="C44" s="3">
        <v>5124</v>
      </c>
      <c r="D44" s="27">
        <f t="shared" si="21"/>
        <v>0.22114803625377644</v>
      </c>
      <c r="E44" s="3">
        <v>0</v>
      </c>
      <c r="F44" s="27">
        <f t="shared" si="22"/>
        <v>0</v>
      </c>
      <c r="G44" s="3">
        <v>0</v>
      </c>
      <c r="H44" s="27">
        <f t="shared" si="23"/>
        <v>0</v>
      </c>
      <c r="I44" s="3">
        <v>0</v>
      </c>
      <c r="J44" s="27">
        <f t="shared" si="24"/>
        <v>0</v>
      </c>
      <c r="K44" s="3">
        <v>0</v>
      </c>
      <c r="L44" s="27">
        <f t="shared" si="25"/>
        <v>0</v>
      </c>
      <c r="M44" s="3">
        <f t="shared" si="26"/>
        <v>0</v>
      </c>
      <c r="N44" s="27">
        <f t="shared" si="27"/>
        <v>0</v>
      </c>
    </row>
    <row r="45" spans="1:14" x14ac:dyDescent="0.3">
      <c r="A45" s="1" t="s">
        <v>18</v>
      </c>
      <c r="B45" s="3">
        <v>265714</v>
      </c>
      <c r="C45" s="3">
        <v>32</v>
      </c>
      <c r="D45" s="27">
        <f t="shared" si="21"/>
        <v>1.2043023702176023E-4</v>
      </c>
      <c r="E45" s="3">
        <v>0</v>
      </c>
      <c r="F45" s="27">
        <f t="shared" si="22"/>
        <v>0</v>
      </c>
      <c r="G45" s="3">
        <v>0</v>
      </c>
      <c r="H45" s="27">
        <f t="shared" si="23"/>
        <v>0</v>
      </c>
      <c r="I45" s="3">
        <v>0</v>
      </c>
      <c r="J45" s="27">
        <f t="shared" si="24"/>
        <v>0</v>
      </c>
      <c r="K45" s="3">
        <v>0</v>
      </c>
      <c r="L45" s="27">
        <f t="shared" si="25"/>
        <v>0</v>
      </c>
      <c r="M45" s="3">
        <f t="shared" si="26"/>
        <v>0</v>
      </c>
      <c r="N45" s="27">
        <f t="shared" si="27"/>
        <v>0</v>
      </c>
    </row>
    <row r="46" spans="1:14" x14ac:dyDescent="0.3">
      <c r="A46" s="1" t="s">
        <v>17</v>
      </c>
      <c r="B46" s="3">
        <v>93</v>
      </c>
      <c r="C46" s="3">
        <v>0</v>
      </c>
      <c r="D46" s="27">
        <f t="shared" si="21"/>
        <v>0</v>
      </c>
      <c r="E46" s="3">
        <v>0</v>
      </c>
      <c r="F46" s="27">
        <f t="shared" si="22"/>
        <v>0</v>
      </c>
      <c r="G46" s="3">
        <v>0</v>
      </c>
      <c r="H46" s="27">
        <f t="shared" si="23"/>
        <v>0</v>
      </c>
      <c r="I46" s="3">
        <v>0</v>
      </c>
      <c r="J46" s="27">
        <f t="shared" si="24"/>
        <v>0</v>
      </c>
      <c r="K46" s="3">
        <v>0</v>
      </c>
      <c r="L46" s="27">
        <f t="shared" si="25"/>
        <v>0</v>
      </c>
      <c r="M46" s="3">
        <f t="shared" si="26"/>
        <v>0</v>
      </c>
      <c r="N46" s="27">
        <f t="shared" si="27"/>
        <v>0</v>
      </c>
    </row>
    <row r="47" spans="1:14" x14ac:dyDescent="0.3">
      <c r="A47" s="1" t="s">
        <v>16</v>
      </c>
      <c r="B47" s="3">
        <v>0.91113438638391386</v>
      </c>
      <c r="C47" s="3">
        <v>0</v>
      </c>
      <c r="D47" s="27">
        <f t="shared" si="21"/>
        <v>0</v>
      </c>
      <c r="E47" s="3">
        <v>0</v>
      </c>
      <c r="F47" s="27">
        <f t="shared" si="22"/>
        <v>0</v>
      </c>
      <c r="G47" s="3">
        <v>0</v>
      </c>
      <c r="H47" s="27">
        <f t="shared" si="23"/>
        <v>0</v>
      </c>
      <c r="I47" s="3">
        <v>0</v>
      </c>
      <c r="J47" s="27">
        <f t="shared" si="24"/>
        <v>0</v>
      </c>
      <c r="K47" s="3">
        <v>0</v>
      </c>
      <c r="L47" s="27">
        <f t="shared" si="25"/>
        <v>0</v>
      </c>
      <c r="M47" s="3">
        <f t="shared" si="26"/>
        <v>0</v>
      </c>
      <c r="N47" s="27">
        <f t="shared" si="27"/>
        <v>0</v>
      </c>
    </row>
    <row r="48" spans="1:14" x14ac:dyDescent="0.3">
      <c r="A48" s="1" t="s">
        <v>15</v>
      </c>
      <c r="B48" s="3">
        <v>55</v>
      </c>
      <c r="C48" s="3">
        <v>1.116209649727556</v>
      </c>
      <c r="D48" s="27">
        <f t="shared" si="21"/>
        <v>2.0294720904137382E-2</v>
      </c>
      <c r="E48" s="3">
        <v>0</v>
      </c>
      <c r="F48" s="27">
        <f t="shared" si="22"/>
        <v>0</v>
      </c>
      <c r="G48" s="3">
        <v>0</v>
      </c>
      <c r="H48" s="27">
        <f t="shared" si="23"/>
        <v>0</v>
      </c>
      <c r="I48" s="3">
        <v>0</v>
      </c>
      <c r="J48" s="27">
        <f t="shared" si="24"/>
        <v>0</v>
      </c>
      <c r="K48" s="3">
        <v>0</v>
      </c>
      <c r="L48" s="27">
        <f t="shared" si="25"/>
        <v>0</v>
      </c>
      <c r="M48" s="3">
        <f t="shared" si="26"/>
        <v>0</v>
      </c>
      <c r="N48" s="27">
        <f t="shared" si="27"/>
        <v>0</v>
      </c>
    </row>
    <row r="49" spans="1:14" x14ac:dyDescent="0.3">
      <c r="A49" s="1" t="s">
        <v>14</v>
      </c>
      <c r="B49" s="3">
        <v>6441</v>
      </c>
      <c r="C49" s="3">
        <v>0</v>
      </c>
      <c r="D49" s="27">
        <f t="shared" si="21"/>
        <v>0</v>
      </c>
      <c r="E49" s="3">
        <v>0</v>
      </c>
      <c r="F49" s="27">
        <f t="shared" si="22"/>
        <v>0</v>
      </c>
      <c r="G49" s="3">
        <v>1378</v>
      </c>
      <c r="H49" s="27">
        <f t="shared" si="23"/>
        <v>0.21394193448222326</v>
      </c>
      <c r="I49" s="3">
        <v>0</v>
      </c>
      <c r="J49" s="27">
        <f t="shared" si="24"/>
        <v>0</v>
      </c>
      <c r="K49" s="3">
        <v>0</v>
      </c>
      <c r="L49" s="27">
        <f t="shared" si="25"/>
        <v>0</v>
      </c>
      <c r="M49" s="3">
        <f t="shared" si="26"/>
        <v>1378</v>
      </c>
      <c r="N49" s="27">
        <f t="shared" si="27"/>
        <v>0.21394193448222326</v>
      </c>
    </row>
    <row r="50" spans="1:14" x14ac:dyDescent="0.3">
      <c r="A50" s="1" t="s">
        <v>13</v>
      </c>
      <c r="B50" s="3">
        <v>5355</v>
      </c>
      <c r="C50" s="3">
        <v>0</v>
      </c>
      <c r="D50" s="27">
        <f t="shared" si="21"/>
        <v>0</v>
      </c>
      <c r="E50" s="3">
        <v>0</v>
      </c>
      <c r="F50" s="27">
        <f t="shared" si="22"/>
        <v>0</v>
      </c>
      <c r="G50" s="3">
        <v>0</v>
      </c>
      <c r="H50" s="27">
        <f t="shared" si="23"/>
        <v>0</v>
      </c>
      <c r="I50" s="3">
        <v>0</v>
      </c>
      <c r="J50" s="27">
        <f t="shared" si="24"/>
        <v>0</v>
      </c>
      <c r="K50" s="3">
        <v>0</v>
      </c>
      <c r="L50" s="27">
        <f t="shared" si="25"/>
        <v>0</v>
      </c>
      <c r="M50" s="3">
        <f t="shared" si="26"/>
        <v>0</v>
      </c>
      <c r="N50" s="27">
        <f t="shared" si="27"/>
        <v>0</v>
      </c>
    </row>
    <row r="51" spans="1:14" x14ac:dyDescent="0.3">
      <c r="A51" s="1" t="s">
        <v>12</v>
      </c>
      <c r="B51" s="3">
        <v>54630</v>
      </c>
      <c r="C51" s="3">
        <v>6131</v>
      </c>
      <c r="D51" s="27">
        <f t="shared" si="21"/>
        <v>0.11222771371041552</v>
      </c>
      <c r="E51" s="3">
        <v>6038</v>
      </c>
      <c r="F51" s="27">
        <f t="shared" si="22"/>
        <v>0.11052535237049241</v>
      </c>
      <c r="G51" s="3">
        <v>6085</v>
      </c>
      <c r="H51" s="27">
        <f t="shared" si="23"/>
        <v>0.11138568552077613</v>
      </c>
      <c r="I51" s="3">
        <v>983</v>
      </c>
      <c r="J51" s="27">
        <f t="shared" si="24"/>
        <v>1.7993776313380925E-2</v>
      </c>
      <c r="K51" s="3">
        <v>19</v>
      </c>
      <c r="L51" s="27">
        <f t="shared" si="25"/>
        <v>3.4779425224235765E-4</v>
      </c>
      <c r="M51" s="3">
        <f t="shared" si="26"/>
        <v>7087</v>
      </c>
      <c r="N51" s="27">
        <f t="shared" si="27"/>
        <v>0.1297272560863994</v>
      </c>
    </row>
    <row r="52" spans="1:14" x14ac:dyDescent="0.3">
      <c r="A52" s="1" t="s">
        <v>11</v>
      </c>
      <c r="B52" s="3">
        <v>750</v>
      </c>
      <c r="C52" s="3">
        <v>266</v>
      </c>
      <c r="D52" s="27">
        <f t="shared" si="21"/>
        <v>0.35466666666666669</v>
      </c>
      <c r="E52" s="3">
        <v>0</v>
      </c>
      <c r="F52" s="27">
        <f t="shared" si="22"/>
        <v>0</v>
      </c>
      <c r="G52" s="3">
        <v>0</v>
      </c>
      <c r="H52" s="27">
        <f t="shared" si="23"/>
        <v>0</v>
      </c>
      <c r="I52" s="3">
        <v>0</v>
      </c>
      <c r="J52" s="27">
        <f t="shared" si="24"/>
        <v>0</v>
      </c>
      <c r="K52" s="3">
        <v>0</v>
      </c>
      <c r="L52" s="27">
        <f t="shared" si="25"/>
        <v>0</v>
      </c>
      <c r="M52" s="3">
        <f t="shared" si="26"/>
        <v>0</v>
      </c>
      <c r="N52" s="27">
        <f t="shared" si="27"/>
        <v>0</v>
      </c>
    </row>
    <row r="53" spans="1:14" x14ac:dyDescent="0.3">
      <c r="A53" s="1" t="s">
        <v>10</v>
      </c>
      <c r="B53" s="3">
        <v>46</v>
      </c>
      <c r="C53" s="3">
        <v>0</v>
      </c>
      <c r="D53" s="27">
        <f t="shared" si="21"/>
        <v>0</v>
      </c>
      <c r="E53" s="3">
        <v>0</v>
      </c>
      <c r="F53" s="27">
        <f t="shared" si="22"/>
        <v>0</v>
      </c>
      <c r="G53" s="3">
        <v>0</v>
      </c>
      <c r="H53" s="27">
        <f t="shared" si="23"/>
        <v>0</v>
      </c>
      <c r="I53" s="3">
        <v>0</v>
      </c>
      <c r="J53" s="27">
        <f t="shared" si="24"/>
        <v>0</v>
      </c>
      <c r="K53" s="3">
        <v>0</v>
      </c>
      <c r="L53" s="27">
        <f t="shared" si="25"/>
        <v>0</v>
      </c>
      <c r="M53" s="3">
        <f t="shared" si="26"/>
        <v>0</v>
      </c>
      <c r="N53" s="27">
        <f t="shared" si="27"/>
        <v>0</v>
      </c>
    </row>
    <row r="54" spans="1:14" x14ac:dyDescent="0.3">
      <c r="A54" s="1" t="s">
        <v>9</v>
      </c>
      <c r="B54" s="3">
        <v>121296</v>
      </c>
      <c r="C54" s="3">
        <v>0</v>
      </c>
      <c r="D54" s="27">
        <f t="shared" si="21"/>
        <v>0</v>
      </c>
      <c r="E54" s="3">
        <v>0</v>
      </c>
      <c r="F54" s="27">
        <f t="shared" si="22"/>
        <v>0</v>
      </c>
      <c r="G54" s="3">
        <v>0</v>
      </c>
      <c r="H54" s="27">
        <f t="shared" si="23"/>
        <v>0</v>
      </c>
      <c r="I54" s="3">
        <v>0</v>
      </c>
      <c r="J54" s="27">
        <f t="shared" si="24"/>
        <v>0</v>
      </c>
      <c r="K54" s="3">
        <v>0</v>
      </c>
      <c r="L54" s="27">
        <f t="shared" si="25"/>
        <v>0</v>
      </c>
      <c r="M54" s="3">
        <f t="shared" si="26"/>
        <v>0</v>
      </c>
      <c r="N54" s="27">
        <f t="shared" si="27"/>
        <v>0</v>
      </c>
    </row>
    <row r="55" spans="1:14" x14ac:dyDescent="0.3">
      <c r="A55" s="1" t="s">
        <v>8</v>
      </c>
      <c r="B55" s="3">
        <v>8874</v>
      </c>
      <c r="C55" s="3">
        <v>0</v>
      </c>
      <c r="D55" s="27">
        <f t="shared" si="21"/>
        <v>0</v>
      </c>
      <c r="E55" s="3">
        <v>0</v>
      </c>
      <c r="F55" s="27">
        <f t="shared" si="22"/>
        <v>0</v>
      </c>
      <c r="G55" s="3">
        <v>0</v>
      </c>
      <c r="H55" s="27">
        <f t="shared" si="23"/>
        <v>0</v>
      </c>
      <c r="I55" s="3">
        <v>0</v>
      </c>
      <c r="J55" s="27">
        <f t="shared" si="24"/>
        <v>0</v>
      </c>
      <c r="K55" s="3">
        <v>0</v>
      </c>
      <c r="L55" s="27">
        <f t="shared" si="25"/>
        <v>0</v>
      </c>
      <c r="M55" s="3">
        <f t="shared" si="26"/>
        <v>0</v>
      </c>
      <c r="N55" s="27">
        <f t="shared" si="27"/>
        <v>0</v>
      </c>
    </row>
    <row r="56" spans="1:14" x14ac:dyDescent="0.3">
      <c r="A56" s="1" t="s">
        <v>7</v>
      </c>
      <c r="B56" s="3" t="s">
        <v>67</v>
      </c>
      <c r="C56" s="3" t="s">
        <v>67</v>
      </c>
      <c r="D56" s="27" t="s">
        <v>67</v>
      </c>
      <c r="E56" s="3" t="s">
        <v>67</v>
      </c>
      <c r="F56" s="27" t="s">
        <v>67</v>
      </c>
      <c r="G56" s="3" t="s">
        <v>67</v>
      </c>
      <c r="H56" s="27" t="s">
        <v>67</v>
      </c>
      <c r="I56" s="3" t="s">
        <v>67</v>
      </c>
      <c r="J56" s="27" t="s">
        <v>67</v>
      </c>
      <c r="K56" s="3" t="s">
        <v>67</v>
      </c>
      <c r="L56" s="27" t="s">
        <v>67</v>
      </c>
      <c r="M56" s="3" t="s">
        <v>67</v>
      </c>
      <c r="N56" s="27" t="s">
        <v>67</v>
      </c>
    </row>
    <row r="57" spans="1:14" x14ac:dyDescent="0.3">
      <c r="A57" s="1" t="s">
        <v>5</v>
      </c>
      <c r="B57" s="3">
        <v>22209</v>
      </c>
      <c r="C57" s="3">
        <v>0</v>
      </c>
      <c r="D57" s="27">
        <f>IFERROR(C57/B57,0)</f>
        <v>0</v>
      </c>
      <c r="E57" s="3">
        <v>0</v>
      </c>
      <c r="F57" s="27">
        <f>IFERROR(E57/B57,0)</f>
        <v>0</v>
      </c>
      <c r="G57" s="3">
        <v>0</v>
      </c>
      <c r="H57" s="27">
        <f>IFERROR(G57/B57,0)</f>
        <v>0</v>
      </c>
      <c r="I57" s="3">
        <v>0</v>
      </c>
      <c r="J57" s="27">
        <f>IFERROR(I57/B57,0)</f>
        <v>0</v>
      </c>
      <c r="K57" s="3">
        <v>0</v>
      </c>
      <c r="L57" s="27">
        <f>IFERROR(K57/B57,0)</f>
        <v>0</v>
      </c>
      <c r="M57" s="3">
        <f>G57+I57+K57</f>
        <v>0</v>
      </c>
      <c r="N57" s="27">
        <f>IFERROR(M57/B57,0)</f>
        <v>0</v>
      </c>
    </row>
    <row r="58" spans="1:14" s="5" customFormat="1" x14ac:dyDescent="0.3">
      <c r="A58" s="1" t="s">
        <v>4</v>
      </c>
      <c r="B58" s="3">
        <v>38</v>
      </c>
      <c r="C58" s="3">
        <v>0</v>
      </c>
      <c r="D58" s="27">
        <f>IFERROR(C58/B58,0)</f>
        <v>0</v>
      </c>
      <c r="E58" s="3">
        <v>0</v>
      </c>
      <c r="F58" s="27">
        <f>IFERROR(E58/B58,0)</f>
        <v>0</v>
      </c>
      <c r="G58" s="3">
        <v>0</v>
      </c>
      <c r="H58" s="27">
        <f>IFERROR(G58/B58,0)</f>
        <v>0</v>
      </c>
      <c r="I58" s="3">
        <v>0</v>
      </c>
      <c r="J58" s="27">
        <f>IFERROR(I58/B58,0)</f>
        <v>0</v>
      </c>
      <c r="K58" s="3">
        <v>0</v>
      </c>
      <c r="L58" s="27">
        <f>IFERROR(K58/B58,0)</f>
        <v>0</v>
      </c>
      <c r="M58" s="3">
        <f>G58+I58+K58</f>
        <v>0</v>
      </c>
      <c r="N58" s="27">
        <f>IFERROR(M58/B58,0)</f>
        <v>0</v>
      </c>
    </row>
    <row r="59" spans="1:14" x14ac:dyDescent="0.3">
      <c r="A59" s="1" t="s">
        <v>3</v>
      </c>
      <c r="B59" s="3">
        <v>23068</v>
      </c>
      <c r="C59" s="3">
        <v>3308</v>
      </c>
      <c r="D59" s="27">
        <f>IFERROR(C59/B59,0)</f>
        <v>0.14340211548465406</v>
      </c>
      <c r="E59" s="3">
        <v>1650</v>
      </c>
      <c r="F59" s="27">
        <f>IFERROR(E59/B59,0)</f>
        <v>7.1527657360846195E-2</v>
      </c>
      <c r="G59" s="3">
        <v>1512</v>
      </c>
      <c r="H59" s="27">
        <f>IFERROR(G59/B59,0)</f>
        <v>6.5545344199757244E-2</v>
      </c>
      <c r="I59" s="3">
        <v>542</v>
      </c>
      <c r="J59" s="27">
        <f>IFERROR(I59/B59,0)</f>
        <v>2.349575169065372E-2</v>
      </c>
      <c r="K59" s="3">
        <v>574</v>
      </c>
      <c r="L59" s="27">
        <f>IFERROR(K59/B59,0)</f>
        <v>2.4882954742500435E-2</v>
      </c>
      <c r="M59" s="3">
        <f>G59+I59+K59</f>
        <v>2628</v>
      </c>
      <c r="N59" s="27">
        <f>IFERROR(M59/B59,0)</f>
        <v>0.11392405063291139</v>
      </c>
    </row>
    <row r="60" spans="1:14" s="5" customFormat="1" ht="13.2" x14ac:dyDescent="0.25">
      <c r="A60" s="30" t="s">
        <v>66</v>
      </c>
      <c r="B60" s="7">
        <f>SUM(B4:B59)</f>
        <v>1903713.9111343864</v>
      </c>
      <c r="C60" s="7">
        <f>SUM(C4:C59)</f>
        <v>172644.11620964971</v>
      </c>
      <c r="D60" s="29">
        <f>IFERROR(C60/B60,0)</f>
        <v>9.0688057275777542E-2</v>
      </c>
      <c r="E60" s="7">
        <f>SUM(E4:E59)</f>
        <v>98494</v>
      </c>
      <c r="F60" s="29">
        <f>IFERROR(E60/B60,0)</f>
        <v>5.1737815973256884E-2</v>
      </c>
      <c r="G60" s="7">
        <f>SUM(G4:G59)</f>
        <v>85847</v>
      </c>
      <c r="H60" s="29">
        <f>IFERROR(G60/B60,0)</f>
        <v>4.5094485835240561E-2</v>
      </c>
      <c r="I60" s="7">
        <f>SUM(I4:I59)</f>
        <v>42887.250245177238</v>
      </c>
      <c r="J60" s="29">
        <f>IFERROR(I60/B60,0)</f>
        <v>2.2528201319714867E-2</v>
      </c>
      <c r="K60" s="7">
        <f>SUM(K4:K59)</f>
        <v>23467</v>
      </c>
      <c r="L60" s="29">
        <f>IFERROR(K60/B60,0)</f>
        <v>1.2326957250638815E-2</v>
      </c>
      <c r="M60" s="7">
        <f>SUM(M4:M59)</f>
        <v>152201.25024517725</v>
      </c>
      <c r="N60" s="29">
        <f>IFERROR(M60/B60,0)</f>
        <v>7.9949644405594253E-2</v>
      </c>
    </row>
    <row r="61" spans="1:14" ht="26.4" x14ac:dyDescent="0.25">
      <c r="A61" s="26"/>
      <c r="B61" s="4" t="s">
        <v>64</v>
      </c>
      <c r="C61" s="4" t="s">
        <v>64</v>
      </c>
      <c r="D61" s="4" t="s">
        <v>0</v>
      </c>
      <c r="E61" s="4" t="s">
        <v>64</v>
      </c>
      <c r="F61" s="4" t="s">
        <v>0</v>
      </c>
      <c r="G61" s="4" t="s">
        <v>64</v>
      </c>
      <c r="H61" s="4" t="s">
        <v>0</v>
      </c>
      <c r="I61" s="4" t="s">
        <v>64</v>
      </c>
      <c r="J61" s="4" t="s">
        <v>0</v>
      </c>
      <c r="K61" s="4" t="s">
        <v>64</v>
      </c>
      <c r="L61" s="4" t="s">
        <v>0</v>
      </c>
      <c r="M61" s="4" t="s">
        <v>64</v>
      </c>
      <c r="N61" s="28" t="s">
        <v>0</v>
      </c>
    </row>
    <row r="62" spans="1:14" s="5" customFormat="1" ht="82.8" customHeight="1" x14ac:dyDescent="0.25">
      <c r="A62" s="26"/>
      <c r="B62" s="50" t="s">
        <v>75</v>
      </c>
      <c r="C62" s="89" t="s">
        <v>96</v>
      </c>
      <c r="D62" s="89"/>
      <c r="E62" s="90" t="s">
        <v>97</v>
      </c>
      <c r="F62" s="90"/>
      <c r="G62" s="82" t="s">
        <v>98</v>
      </c>
      <c r="H62" s="82"/>
      <c r="I62" s="88" t="s">
        <v>99</v>
      </c>
      <c r="J62" s="88"/>
      <c r="K62" s="84" t="s">
        <v>100</v>
      </c>
      <c r="L62" s="84"/>
      <c r="M62" s="75" t="s">
        <v>101</v>
      </c>
      <c r="N62" s="75"/>
    </row>
  </sheetData>
  <mergeCells count="18">
    <mergeCell ref="C1:D1"/>
    <mergeCell ref="E1:F1"/>
    <mergeCell ref="G1:H1"/>
    <mergeCell ref="I1:J1"/>
    <mergeCell ref="K1:L1"/>
    <mergeCell ref="C62:D62"/>
    <mergeCell ref="E62:F62"/>
    <mergeCell ref="G62:H62"/>
    <mergeCell ref="K2:L2"/>
    <mergeCell ref="M2:N2"/>
    <mergeCell ref="C2:D2"/>
    <mergeCell ref="E2:F2"/>
    <mergeCell ref="G2:H2"/>
    <mergeCell ref="I2:J2"/>
    <mergeCell ref="I62:J62"/>
    <mergeCell ref="K62:L62"/>
    <mergeCell ref="M62:N62"/>
    <mergeCell ref="M1:N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9C570E0B94D0459B8431A767E5C5FD" ma:contentTypeVersion="10" ma:contentTypeDescription="Create a new document." ma:contentTypeScope="" ma:versionID="ff4edf207ddd057348a9af62a26bccfa">
  <xsd:schema xmlns:xsd="http://www.w3.org/2001/XMLSchema" xmlns:xs="http://www.w3.org/2001/XMLSchema" xmlns:p="http://schemas.microsoft.com/office/2006/metadata/properties" xmlns:ns2="70fef31c-8a19-437b-ac68-a32e636be2a7" xmlns:ns3="fb09b68f-f5f4-413d-a08c-18618a5fa4b0" targetNamespace="http://schemas.microsoft.com/office/2006/metadata/properties" ma:root="true" ma:fieldsID="32596b2df0c1b48a6153e42309f300bb" ns2:_="" ns3:_="">
    <xsd:import namespace="70fef31c-8a19-437b-ac68-a32e636be2a7"/>
    <xsd:import namespace="fb09b68f-f5f4-413d-a08c-18618a5fa4b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ef31c-8a19-437b-ac68-a32e636be2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9b68f-f5f4-413d-a08c-18618a5fa4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5D2068-6ACE-44B6-A10D-03718BA3A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ef31c-8a19-437b-ac68-a32e636be2a7"/>
    <ds:schemaRef ds:uri="fb09b68f-f5f4-413d-a08c-18618a5fa4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9E0FA1-EB16-4174-8760-0D4FA20EE1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4CA66E-B8C1-495F-A58A-945B99A4F0A6}">
  <ds:schemaRefs>
    <ds:schemaRef ds:uri="http://purl.org/dc/dcmitype/"/>
    <ds:schemaRef ds:uri="http://schemas.openxmlformats.org/package/2006/metadata/core-properties"/>
    <ds:schemaRef ds:uri="70fef31c-8a19-437b-ac68-a32e636be2a7"/>
    <ds:schemaRef ds:uri="http://purl.org/dc/elements/1.1/"/>
    <ds:schemaRef ds:uri="fb09b68f-f5f4-413d-a08c-18618a5fa4b0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RCP4.5(2020-39) Population HDI</vt:lpstr>
      <vt:lpstr>RCP4.5(2040-59) Population HDI </vt:lpstr>
      <vt:lpstr>RCP4.5(2020-39) Population DALY</vt:lpstr>
      <vt:lpstr>RCP4.5(2040-59) Population DALY</vt:lpstr>
      <vt:lpstr>RCP4.5(2020-39) Health </vt:lpstr>
      <vt:lpstr> RCP4.5(2040-59) Health</vt:lpstr>
      <vt:lpstr>RCP4.5(20-39) All Powerplants </vt:lpstr>
      <vt:lpstr>RCP4.5(40-59) All Powerplants </vt:lpstr>
      <vt:lpstr>RCP4.5(2020-39) Elec grid </vt:lpstr>
      <vt:lpstr>RCP4.5(2040-59) Elec grid </vt:lpstr>
      <vt:lpstr>RCP4.5(2020-39) Highways  </vt:lpstr>
      <vt:lpstr>RCP4.5(2040-59) Highways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Suman</dc:creator>
  <cp:lastModifiedBy>Rahul Suman</cp:lastModifiedBy>
  <dcterms:created xsi:type="dcterms:W3CDTF">2015-06-05T18:17:20Z</dcterms:created>
  <dcterms:modified xsi:type="dcterms:W3CDTF">2021-06-22T09:51:06Z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0x010100F59C570E0B94D0459B8431A767E5C5FD</vt:lpwstr>
  </property>
</Properties>
</file>